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500" activeTab="0"/>
  </bookViews>
  <sheets>
    <sheet name="Заключение" sheetId="1" r:id="rId1"/>
    <sheet name="Отчет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<sst xmlns="http://schemas.openxmlformats.org/spreadsheetml/2006/main" count="323" uniqueCount="222">
  <si>
    <t>БАЛАНС</t>
  </si>
  <si>
    <t>ОТЧЕТ О ПРИБЫЛЯХ И УБЫТКАХ</t>
  </si>
  <si>
    <t>ОТЧЕТ ОБ ИЗМЕНЕНИЯХ В СОБСТВЕННОМ КАПИТАЛЕ</t>
  </si>
  <si>
    <t>ОТЧЕТ О ДВИЖЕНИИ ДЕНЕЖНЫХ СРЕДСТВ</t>
  </si>
  <si>
    <t>Денежные средства и эквиваленты денежных средств</t>
  </si>
  <si>
    <t>Долевые инструменты, оцениваемые по себестоимости</t>
  </si>
  <si>
    <t>Долговые инструменты, удерживаемые до погашения</t>
  </si>
  <si>
    <t>Оценочные обязательства</t>
  </si>
  <si>
    <t>Доход в форме дивидендов</t>
  </si>
  <si>
    <t>Чистый доход/(убыток) по финансовым инструментам</t>
  </si>
  <si>
    <t>Выпущенный капитал</t>
  </si>
  <si>
    <t>Средства в других банках</t>
  </si>
  <si>
    <t>Кредиты и займы клиентам</t>
  </si>
  <si>
    <t>Долговые инструменты, имеющиеся в наличии для продажи</t>
  </si>
  <si>
    <t>Долевые инструменты, имеющиеся в наличии для продажи</t>
  </si>
  <si>
    <t>Торговая и прочая дебиторская задолженность</t>
  </si>
  <si>
    <t>Инвестиции в ассоциированные организации</t>
  </si>
  <si>
    <t>Прочие активы</t>
  </si>
  <si>
    <t>Средства других банков</t>
  </si>
  <si>
    <t>Средства клиентов</t>
  </si>
  <si>
    <t>Депозитные сертификаты</t>
  </si>
  <si>
    <t>Векселя</t>
  </si>
  <si>
    <t>Выпущенные облигации</t>
  </si>
  <si>
    <t>Прочие заемные средства</t>
  </si>
  <si>
    <t>Торговая и прочая кредиторская задолженность</t>
  </si>
  <si>
    <t>Прочие обязательства</t>
  </si>
  <si>
    <t>Выпущенный капитал и резервы</t>
  </si>
  <si>
    <t>Чистый процентный доход</t>
  </si>
  <si>
    <t>Чистый доход/(убыток) от валютных операций</t>
  </si>
  <si>
    <t>Другой доход</t>
  </si>
  <si>
    <t>Административные и другие расходы</t>
  </si>
  <si>
    <t>Расходы по налогам на прибыль</t>
  </si>
  <si>
    <t>АКТИВЫ</t>
  </si>
  <si>
    <t>Финансовые активы:</t>
  </si>
  <si>
    <t>•</t>
  </si>
  <si>
    <t>Торговые активы</t>
  </si>
  <si>
    <t>Торговые активы, переданные без прекращения признания</t>
  </si>
  <si>
    <t>Средства в других банках, переданные без прекращения признания</t>
  </si>
  <si>
    <t>Кредиты и займы клиентам, переданные без прекращения признания</t>
  </si>
  <si>
    <t>Активы, признанные по справедливой стоимости через прибыль или убыток</t>
  </si>
  <si>
    <t>Активы, признанные по справедливой стоимости через прибыль или убыток,</t>
  </si>
  <si>
    <t>переданные без прекращения признания</t>
  </si>
  <si>
    <t>Долговые инструменты, имеющиеся в наличии для продажи,</t>
  </si>
  <si>
    <t>Долевые инструменты, имеющиеся в наличии для продажи,</t>
  </si>
  <si>
    <t>Долевые инструменты, оцениваемые по себестоимости,</t>
  </si>
  <si>
    <t>Долговые инструменты, удерживаемые до погашения,</t>
  </si>
  <si>
    <t>Инвестиционная недвижимость:</t>
  </si>
  <si>
    <t>-</t>
  </si>
  <si>
    <t>по справедливой стоимости</t>
  </si>
  <si>
    <t>по первоначальной стоимости</t>
  </si>
  <si>
    <t>Активы, предназначенные для продажи, и активы, включенные в группы выбытия,</t>
  </si>
  <si>
    <t xml:space="preserve"> предназначенные для продажи</t>
  </si>
  <si>
    <t>Основные средства:</t>
  </si>
  <si>
    <t>по переоцененной стоимости</t>
  </si>
  <si>
    <t>Нематериальные активы:</t>
  </si>
  <si>
    <t>по себестоимости</t>
  </si>
  <si>
    <t>Запасы</t>
  </si>
  <si>
    <t>Требования по текущим налогам на прибыль</t>
  </si>
  <si>
    <t>Отложенные налоговые активы</t>
  </si>
  <si>
    <t>Всего активов</t>
  </si>
  <si>
    <t>ОБЯЗАТЕЛЬСТВА</t>
  </si>
  <si>
    <t>Финансовые обязательства:</t>
  </si>
  <si>
    <t>Торговые обязательства</t>
  </si>
  <si>
    <t>Обязательства, признанные по справедливой стоимости через прибыль или убыток</t>
  </si>
  <si>
    <t>Прочие</t>
  </si>
  <si>
    <t>Обязательства, включенные в группы выбытия, предназначенные для продажи</t>
  </si>
  <si>
    <t>Обязательства по текущим налогам на прибыль</t>
  </si>
  <si>
    <t>Отложенные налоговые обязательства</t>
  </si>
  <si>
    <t>Всего обязательств</t>
  </si>
  <si>
    <t>СОБСТВЕННЫЙ КАПИТАЛ</t>
  </si>
  <si>
    <t>Выпущенный капитал и резервы:</t>
  </si>
  <si>
    <t>Нераспределенная прибыль / (накопленный убыток)</t>
  </si>
  <si>
    <t>Резервы</t>
  </si>
  <si>
    <t>Итого собственного капитала</t>
  </si>
  <si>
    <t>Всего обязательств и собственного капитала</t>
  </si>
  <si>
    <t>Председатель Правления</t>
  </si>
  <si>
    <t>Блинова Н. М.</t>
  </si>
  <si>
    <t>Главный бухгалтер</t>
  </si>
  <si>
    <t>Соловьева Л. С.</t>
  </si>
  <si>
    <t>Процентные доходы</t>
  </si>
  <si>
    <t>Процентные расходы</t>
  </si>
  <si>
    <t>Доходы по вознаграждениям и сборам от оказания услуг</t>
  </si>
  <si>
    <t>Расходы по вознаграждениям и сборам от оказания услуг</t>
  </si>
  <si>
    <t>Чистый доход/(убыток) от предоставления услуг</t>
  </si>
  <si>
    <t>Изменение оценочного резерва на покрытие кредитных убытков</t>
  </si>
  <si>
    <t>Убыток от обесценения долевых инструментов</t>
  </si>
  <si>
    <t>Доля в прибылях/(убытках) ассоциированных организаций</t>
  </si>
  <si>
    <t>Прибыль/(убыток) до налогообложения</t>
  </si>
  <si>
    <t>Прибыль/(убыток) после налогообложения от прекращенной деятельности, а также</t>
  </si>
  <si>
    <t>признанная по результатам оценки по справедливой стоимости, за вычетом затрат</t>
  </si>
  <si>
    <t>на продажу, или по выбытии активов или группы (групп) выбытия, образующих</t>
  </si>
  <si>
    <t>прекращенную деятельность</t>
  </si>
  <si>
    <t>Прибыль/(убыток) за период</t>
  </si>
  <si>
    <t>Прибыль на акцию:</t>
  </si>
  <si>
    <t>от продолжающейся деятельности:</t>
  </si>
  <si>
    <t>базовая</t>
  </si>
  <si>
    <t>разводненная</t>
  </si>
  <si>
    <t>от прекращенной деятельности:</t>
  </si>
  <si>
    <t>Всего</t>
  </si>
  <si>
    <t>выпущенный</t>
  </si>
  <si>
    <t>нераспределен-</t>
  </si>
  <si>
    <t>резервы</t>
  </si>
  <si>
    <t>капитал</t>
  </si>
  <si>
    <t>ная прибыль /</t>
  </si>
  <si>
    <t>(накопленный</t>
  </si>
  <si>
    <t>убыток)</t>
  </si>
  <si>
    <t>По состоянию на</t>
  </si>
  <si>
    <t>Влияние исправления ошибок и изменений учетных политик</t>
  </si>
  <si>
    <t>с учетом корректировок по IAS 8</t>
  </si>
  <si>
    <t>Чистое изменение стоимости имеющихся в наличии для продажи</t>
  </si>
  <si>
    <t>финансовых активов, за вычетом отложенных налогов</t>
  </si>
  <si>
    <t>Чистое изменение хеджируемых денежных потоков, за вычетом</t>
  </si>
  <si>
    <t>отложенных налогов</t>
  </si>
  <si>
    <t>Курсовые разницы</t>
  </si>
  <si>
    <t>Переоценка основных средств, за вычетом отложенных налогов</t>
  </si>
  <si>
    <t>Чистый доход/(убыток), признанный непосредственно</t>
  </si>
  <si>
    <t>в капитале</t>
  </si>
  <si>
    <t>Всего доход/(убыток), признанный за</t>
  </si>
  <si>
    <t>г.</t>
  </si>
  <si>
    <t>Дивиденды</t>
  </si>
  <si>
    <t>Отчисления в общие банковские резервы</t>
  </si>
  <si>
    <t>Отчисления в резерв, установленный законодательством РФ</t>
  </si>
  <si>
    <t>Долевой компонент конвертируемых облигаций</t>
  </si>
  <si>
    <t>(Выкуп)/продажа собственных акций</t>
  </si>
  <si>
    <t>Выплаты на основе долевых инструментов:</t>
  </si>
  <si>
    <t>стоимость услуг, оказанных сотрудниками</t>
  </si>
  <si>
    <t>поступления по выпущенным акциям</t>
  </si>
  <si>
    <t>Эмиссия акций</t>
  </si>
  <si>
    <t>По состоянию на конец периода</t>
  </si>
  <si>
    <t>Денежные средства от операционной деятельности</t>
  </si>
  <si>
    <t>Поступления по процентным платежам</t>
  </si>
  <si>
    <t>Выплаты по процентам, кроме процентов по облигациям и прочим займам</t>
  </si>
  <si>
    <t>Поступления в форме комиссий, вознаграждений и сборов за оказанные услуги</t>
  </si>
  <si>
    <t>Выплаты в форме комиссий, вознаграждений и сборов по оказанным услугам</t>
  </si>
  <si>
    <t>Чистый доход/(убыток), полученный по торговым финансовым инструментам</t>
  </si>
  <si>
    <t>Чистый доход/(убыток), полученный от валютных операций</t>
  </si>
  <si>
    <t>Другие доходы</t>
  </si>
  <si>
    <t>Выплаты персоналу, поставщикам и прочие платежи, кроме налогов на прибыль</t>
  </si>
  <si>
    <t>Платежи по налогам на прибыль</t>
  </si>
  <si>
    <t>Денежный поток от операционной деятельности до изменения операционных</t>
  </si>
  <si>
    <t>активов и обязательств</t>
  </si>
  <si>
    <t>Уменьшение/(увеличение) обязательных резервов в ЦБ РФ</t>
  </si>
  <si>
    <t>Уменьшение/(увеличение) финансовых активов:</t>
  </si>
  <si>
    <t>торговых активов</t>
  </si>
  <si>
    <t>средств в других банках</t>
  </si>
  <si>
    <t>кредитов и займов клиентам</t>
  </si>
  <si>
    <t>Уменьшение/(увеличение) прочей дебиторской задолженности</t>
  </si>
  <si>
    <t>Уменьшение/(увеличение) прочих активов</t>
  </si>
  <si>
    <t>Увеличение/(уменьшение) финансовых обязательств:</t>
  </si>
  <si>
    <t>средств других банков</t>
  </si>
  <si>
    <t>средств клиентов</t>
  </si>
  <si>
    <t>депозитых сертификатов</t>
  </si>
  <si>
    <t>векселей</t>
  </si>
  <si>
    <t>торговых обязательств</t>
  </si>
  <si>
    <t>Увеличение/(уменьшение) прочей кредиторской задолженности</t>
  </si>
  <si>
    <t>Увеличение/(уменьшение) прочих обязательств</t>
  </si>
  <si>
    <t>Чистый денежный поток от операционной деятельности</t>
  </si>
  <si>
    <t>Денежные средства от инвестиционной деятельности</t>
  </si>
  <si>
    <t>Приобретение инвестиционной недвижимости</t>
  </si>
  <si>
    <t>Поступления от продажи инвестиционной недвижимости</t>
  </si>
  <si>
    <t>Приобретение основных средств</t>
  </si>
  <si>
    <t>Поступления от продажи основных средств</t>
  </si>
  <si>
    <t>Приобретение нематериальных активов</t>
  </si>
  <si>
    <t>Поступления от продажи нематериальных активов</t>
  </si>
  <si>
    <t>Приобретение финансовых активов, имеющихся в наличии для продажи</t>
  </si>
  <si>
    <t>Поступления от продажи/погашения финансовых активов, имеющихся в наличии для продажи</t>
  </si>
  <si>
    <t>Поступления дивидендов по долевым инструментам, кроме торговых</t>
  </si>
  <si>
    <t>Чистый денежный поток от инвестиционной деятельности</t>
  </si>
  <si>
    <t>Денежные средства от финансовой деятельности</t>
  </si>
  <si>
    <t>Поступления от привлечения средств по облигационным и прочим займам</t>
  </si>
  <si>
    <t>Погашение облигаций и прочих займов и процентные выплаты по ним</t>
  </si>
  <si>
    <t xml:space="preserve">Прочие взносы акционеров </t>
  </si>
  <si>
    <t>Приобретение собственных акций, выкупленных у акционеров</t>
  </si>
  <si>
    <t>Поступления от продажи собственных акций, выкупленных у акционеров</t>
  </si>
  <si>
    <t>Выплата дивидендов</t>
  </si>
  <si>
    <t>Чистый денежный поток от финансовой деятельности</t>
  </si>
  <si>
    <t>Чистый приток/(отток) денежных средств и их эквивалентов</t>
  </si>
  <si>
    <t>Денежные средства и эквиваленты денежных средств на начало периода</t>
  </si>
  <si>
    <t>Влияние обменных курсов на изменение денежных средств и их эквивалентов</t>
  </si>
  <si>
    <t>Денежные средства и эквиваленты денежных средств на конец периода</t>
  </si>
  <si>
    <t>Общество с ограниченной ответственностью</t>
  </si>
  <si>
    <t>ОГРН:</t>
  </si>
  <si>
    <t>Лицензия на осуществление аудиторской деятельности</t>
  </si>
  <si>
    <t>Член Аудиторской Палаты России</t>
  </si>
  <si>
    <t>АУДИТОРСКОЕ ЗАКЛЮЧЕНИЕ</t>
  </si>
  <si>
    <t>по</t>
  </si>
  <si>
    <t>Аудируемое лицо</t>
  </si>
  <si>
    <r>
      <t>Полное наименование:</t>
    </r>
  </si>
  <si>
    <r>
      <t>Сокращенное наименование:</t>
    </r>
  </si>
  <si>
    <r>
      <t xml:space="preserve">Место нахождения: </t>
    </r>
  </si>
  <si>
    <t>Государственная регистрация:</t>
  </si>
  <si>
    <t>ОГРН</t>
  </si>
  <si>
    <t>зарегистрировано ЦБ РФ</t>
  </si>
  <si>
    <t>за №</t>
  </si>
  <si>
    <t>Мы провели аудит прилагаемой</t>
  </si>
  <si>
    <t>состоит из:</t>
  </si>
  <si>
    <t>Ответственность за подготовку и представление этой финансовой отчетности несет исполнительный орган</t>
  </si>
  <si>
    <t>Наша обязанность заключается в том, чтобы выразить мнение о достоверности во всех существенных отношениях данной отчетности</t>
  </si>
  <si>
    <t>Международным стандартам финансовой отчетности.</t>
  </si>
  <si>
    <t>Мы провели аудит в соответствии с Федеральным законом об аудиторской деятельности, Международными стандартами аудита,</t>
  </si>
  <si>
    <t>Внутрифирменными стандартами аудиторской деятельности, Указанием ЦБ РФ от 25.12.2003 № 1363-У «О составлении и представлении</t>
  </si>
  <si>
    <t>финансовой отчетности кредитными организациями».</t>
  </si>
  <si>
    <t>Аудит планировался и проводился таким образом, чтобы получить разумную уверенность в том, что финансовая отчетность не содержит</t>
  </si>
  <si>
    <t>существенных искажений. Аудит проводился на выборочной основе и включал в себя изучение на основе тестирования доказательств,</t>
  </si>
  <si>
    <t>подтверждающих числовые показатели в финансовой отчетности и раскрытие в ней информации о финансово-хозяйственной деятельности,</t>
  </si>
  <si>
    <t>оценку соблюдения принципов и правил бухгалтерского учета, применяемых при подготовке финансовой отчетности, рассмотрение</t>
  </si>
  <si>
    <t>основных оценочных показателей, полученных руководством аудируемого лица, а также оценку представления финансовой отчетности.</t>
  </si>
  <si>
    <t>Мы полагаем, что проведенный аудит представляет достаточные основания для выражения нашего мнения о достоверности финансовой</t>
  </si>
  <si>
    <t>отчетности принципам Международных стандартов финансовой отчетности.</t>
  </si>
  <si>
    <t>По нашему мнению,</t>
  </si>
  <si>
    <t>отражает достоверно во всех существенных отношениях финансовое положение на</t>
  </si>
  <si>
    <t>и результаты его</t>
  </si>
  <si>
    <t>финансово-хозяйственной деятельности</t>
  </si>
  <si>
    <t>включительно, в соответствии с Международными</t>
  </si>
  <si>
    <t>стандартами финансовой отчетности.</t>
  </si>
  <si>
    <r>
      <t>"____"</t>
    </r>
  </si>
  <si>
    <t>Генеральный директор</t>
  </si>
  <si>
    <t xml:space="preserve">квалификационный аттестат аудитора № </t>
  </si>
  <si>
    <t>на право осуществления аудиторской деятельности</t>
  </si>
  <si>
    <t>в области банковского аудита на неограниченный срок</t>
  </si>
  <si>
    <t xml:space="preserve"> </t>
  </si>
  <si>
    <t>Руководитель аудиторской проверки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</si>
</sst>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);[Red]\(#,##0\)"/>
    <numFmt numFmtId="165" formatCode="000000"/>
    <numFmt numFmtId="166" formatCode="0.000"/>
    <numFmt numFmtId="167" formatCode="0.0%"/>
    <numFmt numFmtId="168" formatCode="0.0000"/>
    <numFmt numFmtId="169" formatCode="_ #,##0_);[Red]\(#,##0\);_(* &quot;-&quot;_)"/>
    <numFmt numFmtId="170" formatCode="0.0000000"/>
    <numFmt numFmtId="171" formatCode="#,##0.00_р_."/>
    <numFmt numFmtId="172" formatCode="#,##0.00;[Red]#,##0.00"/>
    <numFmt numFmtId="173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b/>
      <i/>
      <sz val="8"/>
      <name val="Calibri"/>
      <family val="2"/>
    </font>
    <font>
      <b/>
      <sz val="15"/>
      <name val="Calibri"/>
      <family val="2"/>
    </font>
    <font>
      <sz val="10"/>
      <color indexed="63"/>
      <name val="Calibri"/>
      <family val="2"/>
    </font>
    <font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8">
      <alignment/>
      <protection/>
    </xf>
    <xf numFmtId="0" fontId="4" fillId="0" borderId="0" xfId="58" applyFont="1" applyAlignment="1">
      <alignment vertical="top"/>
      <protection/>
    </xf>
    <xf numFmtId="0" fontId="4" fillId="0" borderId="0" xfId="58" applyNumberFormat="1" applyFont="1" applyAlignment="1">
      <alignment vertical="top"/>
      <protection/>
    </xf>
    <xf numFmtId="0" fontId="4" fillId="0" borderId="0" xfId="58" applyFont="1" applyAlignment="1">
      <alignment horizontal="left" vertical="top"/>
      <protection/>
    </xf>
    <xf numFmtId="0" fontId="7" fillId="0" borderId="0" xfId="58" applyFont="1" applyAlignment="1">
      <alignment vertical="top"/>
      <protection/>
    </xf>
    <xf numFmtId="169" fontId="4" fillId="0" borderId="0" xfId="58" applyNumberFormat="1" applyFont="1" applyAlignment="1">
      <alignment vertical="top"/>
      <protection/>
    </xf>
    <xf numFmtId="169" fontId="7" fillId="0" borderId="0" xfId="58" applyNumberFormat="1" applyFont="1" applyFill="1" applyBorder="1" applyAlignment="1" applyProtection="1">
      <alignment vertical="top"/>
      <protection locked="0"/>
    </xf>
    <xf numFmtId="169" fontId="4" fillId="0" borderId="0" xfId="58" applyNumberFormat="1" applyFont="1" applyFill="1" applyBorder="1" applyAlignment="1" applyProtection="1">
      <alignment vertical="top"/>
      <protection locked="0"/>
    </xf>
    <xf numFmtId="0" fontId="6" fillId="0" borderId="0" xfId="42" applyFont="1" applyAlignment="1" applyProtection="1">
      <alignment vertical="top"/>
      <protection/>
    </xf>
    <xf numFmtId="0" fontId="6" fillId="0" borderId="0" xfId="58" applyFont="1" applyAlignment="1">
      <alignment vertical="top"/>
      <protection/>
    </xf>
    <xf numFmtId="0" fontId="9" fillId="0" borderId="0" xfId="58" applyFont="1" applyFill="1" applyAlignment="1">
      <alignment vertical="top"/>
      <protection/>
    </xf>
    <xf numFmtId="0" fontId="4" fillId="0" borderId="0" xfId="58" applyFont="1" applyFill="1" applyAlignment="1">
      <alignment horizontal="center" vertical="top"/>
      <protection/>
    </xf>
    <xf numFmtId="0" fontId="4" fillId="0" borderId="0" xfId="58" applyFont="1" applyBorder="1" applyAlignment="1">
      <alignment vertical="top"/>
      <protection/>
    </xf>
    <xf numFmtId="0" fontId="4" fillId="0" borderId="0" xfId="58" applyNumberFormat="1" applyFont="1" applyBorder="1" applyAlignment="1">
      <alignment horizontal="left" vertical="top"/>
      <protection/>
    </xf>
    <xf numFmtId="0" fontId="12" fillId="0" borderId="0" xfId="58" applyNumberFormat="1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Alignment="1">
      <alignment horizontal="right" vertical="top"/>
      <protection/>
    </xf>
    <xf numFmtId="0" fontId="7" fillId="0" borderId="0" xfId="58" applyFont="1" applyFill="1" applyAlignment="1" applyProtection="1">
      <alignment vertical="top"/>
      <protection locked="0"/>
    </xf>
    <xf numFmtId="0" fontId="4" fillId="0" borderId="0" xfId="58" applyNumberFormat="1" applyFont="1" applyFill="1" applyAlignment="1" applyProtection="1">
      <alignment vertical="top"/>
      <protection locked="0"/>
    </xf>
    <xf numFmtId="0" fontId="4" fillId="0" borderId="0" xfId="58" applyNumberFormat="1" applyFont="1" applyFill="1" applyAlignment="1" applyProtection="1">
      <alignment horizontal="left" vertical="top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7" fillId="0" borderId="0" xfId="58" applyNumberFormat="1" applyFont="1" applyFill="1" applyAlignment="1" applyProtection="1">
      <alignment vertical="top"/>
      <protection locked="0"/>
    </xf>
    <xf numFmtId="169" fontId="7" fillId="0" borderId="0" xfId="58" applyNumberFormat="1" applyFont="1" applyFill="1" applyAlignment="1" applyProtection="1">
      <alignment vertical="top"/>
      <protection locked="0"/>
    </xf>
    <xf numFmtId="169" fontId="7" fillId="0" borderId="0" xfId="58" applyNumberFormat="1" applyFont="1" applyFill="1" applyBorder="1" applyAlignment="1" applyProtection="1">
      <alignment horizontal="left" vertical="top"/>
      <protection locked="0"/>
    </xf>
    <xf numFmtId="169" fontId="4" fillId="0" borderId="0" xfId="58" applyNumberFormat="1" applyFont="1" applyBorder="1" applyAlignment="1">
      <alignment vertical="top"/>
      <protection/>
    </xf>
    <xf numFmtId="0" fontId="7" fillId="0" borderId="0" xfId="58" applyNumberFormat="1" applyFont="1" applyFill="1" applyAlignment="1" applyProtection="1">
      <alignment horizontal="left" vertical="top"/>
      <protection locked="0"/>
    </xf>
    <xf numFmtId="0" fontId="7" fillId="0" borderId="0" xfId="58" applyNumberFormat="1" applyFont="1" applyAlignment="1">
      <alignment vertical="top"/>
      <protection/>
    </xf>
    <xf numFmtId="0" fontId="7" fillId="0" borderId="0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NumberFormat="1" applyFont="1" applyBorder="1" applyAlignment="1">
      <alignment vertical="top"/>
      <protection/>
    </xf>
    <xf numFmtId="164" fontId="4" fillId="0" borderId="0" xfId="58" applyNumberFormat="1" applyFont="1" applyAlignment="1">
      <alignment vertical="top"/>
      <protection/>
    </xf>
    <xf numFmtId="164" fontId="4" fillId="0" borderId="0" xfId="58" applyNumberFormat="1" applyFont="1" applyFill="1" applyAlignment="1" applyProtection="1">
      <alignment vertical="top"/>
      <protection locked="0"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NumberFormat="1" applyFont="1" applyFill="1" applyBorder="1" applyAlignment="1" applyProtection="1">
      <alignment vertical="top"/>
      <protection locked="0"/>
    </xf>
    <xf numFmtId="1" fontId="7" fillId="0" borderId="0" xfId="58" applyNumberFormat="1" applyFont="1" applyFill="1" applyBorder="1" applyAlignment="1" applyProtection="1">
      <alignment vertical="top"/>
      <protection locked="0"/>
    </xf>
    <xf numFmtId="169" fontId="7" fillId="0" borderId="0" xfId="58" applyNumberFormat="1" applyFont="1" applyAlignment="1">
      <alignment vertical="top"/>
      <protection/>
    </xf>
    <xf numFmtId="1" fontId="4" fillId="0" borderId="0" xfId="58" applyNumberFormat="1" applyFont="1" applyFill="1" applyBorder="1" applyAlignment="1" applyProtection="1">
      <alignment horizontal="center" vertical="top"/>
      <protection locked="0"/>
    </xf>
    <xf numFmtId="0" fontId="7" fillId="0" borderId="0" xfId="58" applyFont="1" applyFill="1" applyAlignment="1" applyProtection="1">
      <alignment horizontal="center" vertical="top"/>
      <protection locked="0"/>
    </xf>
    <xf numFmtId="164" fontId="7" fillId="0" borderId="0" xfId="58" applyNumberFormat="1" applyFont="1" applyFill="1" applyBorder="1" applyAlignment="1" applyProtection="1">
      <alignment horizontal="right" vertical="top"/>
      <protection locked="0"/>
    </xf>
    <xf numFmtId="1" fontId="4" fillId="0" borderId="0" xfId="58" applyNumberFormat="1" applyFont="1" applyBorder="1" applyAlignment="1">
      <alignment vertical="top"/>
      <protection/>
    </xf>
    <xf numFmtId="0" fontId="7" fillId="0" borderId="0" xfId="58" applyFont="1" applyFill="1" applyAlignment="1" applyProtection="1">
      <alignment horizontal="left" vertical="top"/>
      <protection locked="0"/>
    </xf>
    <xf numFmtId="0" fontId="4" fillId="0" borderId="10" xfId="58" applyFont="1" applyBorder="1" applyAlignment="1">
      <alignment vertical="top"/>
      <protection/>
    </xf>
    <xf numFmtId="0" fontId="4" fillId="0" borderId="0" xfId="58" applyFont="1" applyBorder="1" applyAlignment="1">
      <alignment horizontal="center" vertical="top"/>
      <protection/>
    </xf>
    <xf numFmtId="0" fontId="7" fillId="0" borderId="0" xfId="58" applyFont="1" applyFill="1" applyAlignment="1">
      <alignment vertical="top"/>
      <protection/>
    </xf>
    <xf numFmtId="164" fontId="4" fillId="0" borderId="0" xfId="58" applyNumberFormat="1" applyFont="1" applyBorder="1" applyAlignment="1">
      <alignment vertical="top"/>
      <protection/>
    </xf>
    <xf numFmtId="0" fontId="4" fillId="0" borderId="0" xfId="58" applyFont="1" applyFill="1" applyBorder="1" applyAlignment="1" applyProtection="1">
      <alignment vertical="top"/>
      <protection locked="0"/>
    </xf>
    <xf numFmtId="169" fontId="5" fillId="0" borderId="0" xfId="58" applyNumberFormat="1" applyFont="1" applyAlignment="1">
      <alignment vertical="top"/>
      <protection/>
    </xf>
    <xf numFmtId="0" fontId="7" fillId="0" borderId="0" xfId="58" applyFont="1" applyFill="1" applyBorder="1" applyAlignment="1" applyProtection="1">
      <alignment vertical="top"/>
      <protection locked="0"/>
    </xf>
    <xf numFmtId="0" fontId="7" fillId="0" borderId="0" xfId="58" applyFont="1" applyBorder="1" applyAlignment="1">
      <alignment vertical="top"/>
      <protection/>
    </xf>
    <xf numFmtId="0" fontId="10" fillId="0" borderId="0" xfId="58" applyFont="1" applyFill="1" applyBorder="1" applyAlignment="1" applyProtection="1">
      <alignment vertical="top"/>
      <protection locked="0"/>
    </xf>
    <xf numFmtId="0" fontId="10" fillId="0" borderId="0" xfId="58" applyFont="1" applyBorder="1" applyAlignment="1">
      <alignment vertical="top"/>
      <protection/>
    </xf>
    <xf numFmtId="169" fontId="10" fillId="0" borderId="0" xfId="58" applyNumberFormat="1" applyFont="1" applyBorder="1" applyAlignment="1">
      <alignment vertical="top"/>
      <protection/>
    </xf>
    <xf numFmtId="0" fontId="12" fillId="0" borderId="0" xfId="58" applyFont="1" applyBorder="1" applyAlignment="1">
      <alignment vertical="top"/>
      <protection/>
    </xf>
    <xf numFmtId="2" fontId="12" fillId="0" borderId="0" xfId="58" applyNumberFormat="1" applyFont="1" applyFill="1" applyAlignment="1" applyProtection="1">
      <alignment vertical="top"/>
      <protection locked="0"/>
    </xf>
    <xf numFmtId="2" fontId="12" fillId="0" borderId="0" xfId="58" applyNumberFormat="1" applyFont="1" applyFill="1" applyBorder="1" applyAlignment="1" applyProtection="1">
      <alignment vertical="top"/>
      <protection locked="0"/>
    </xf>
    <xf numFmtId="49" fontId="4" fillId="0" borderId="0" xfId="58" applyNumberFormat="1" applyFont="1" applyFill="1" applyBorder="1" applyAlignment="1" applyProtection="1">
      <alignment vertical="top"/>
      <protection locked="0"/>
    </xf>
    <xf numFmtId="169" fontId="4" fillId="0" borderId="11" xfId="58" applyNumberFormat="1" applyFont="1" applyBorder="1" applyAlignment="1">
      <alignment vertical="top"/>
      <protection/>
    </xf>
    <xf numFmtId="49" fontId="7" fillId="0" borderId="0" xfId="58" applyNumberFormat="1" applyFont="1" applyFill="1" applyBorder="1" applyAlignment="1" applyProtection="1">
      <alignment vertical="top"/>
      <protection locked="0"/>
    </xf>
    <xf numFmtId="0" fontId="12" fillId="0" borderId="0" xfId="58" applyFont="1" applyFill="1" applyAlignment="1" applyProtection="1">
      <alignment vertical="top"/>
      <protection locked="0"/>
    </xf>
    <xf numFmtId="14" fontId="12" fillId="0" borderId="0" xfId="58" applyNumberFormat="1" applyFont="1" applyFill="1" applyAlignment="1" applyProtection="1">
      <alignment vertical="top"/>
      <protection locked="0"/>
    </xf>
    <xf numFmtId="0" fontId="7" fillId="0" borderId="0" xfId="58" applyFont="1" applyFill="1" applyBorder="1" applyAlignment="1" applyProtection="1">
      <alignment horizontal="left" vertical="top"/>
      <protection locked="0"/>
    </xf>
    <xf numFmtId="164" fontId="4" fillId="0" borderId="0" xfId="58" applyNumberFormat="1" applyFont="1" applyFill="1" applyBorder="1" applyAlignment="1" applyProtection="1">
      <alignment vertical="top"/>
      <protection locked="0"/>
    </xf>
    <xf numFmtId="0" fontId="5" fillId="0" borderId="0" xfId="58" applyFont="1" applyAlignment="1">
      <alignment vertical="top"/>
      <protection/>
    </xf>
    <xf numFmtId="169" fontId="5" fillId="0" borderId="0" xfId="58" applyNumberFormat="1" applyFont="1" applyAlignment="1">
      <alignment horizontal="center" vertical="top"/>
      <protection/>
    </xf>
    <xf numFmtId="0" fontId="5" fillId="0" borderId="0" xfId="58" applyFont="1" applyAlignment="1">
      <alignment horizontal="left" vertical="top"/>
      <protection/>
    </xf>
    <xf numFmtId="0" fontId="5" fillId="0" borderId="0" xfId="58" applyFont="1" applyFill="1" applyAlignment="1" applyProtection="1">
      <alignment vertical="top"/>
      <protection locked="0"/>
    </xf>
    <xf numFmtId="169" fontId="5" fillId="0" borderId="0" xfId="58" applyNumberFormat="1" applyFont="1" applyFill="1" applyBorder="1" applyAlignment="1" applyProtection="1">
      <alignment vertical="top"/>
      <protection locked="0"/>
    </xf>
    <xf numFmtId="169" fontId="5" fillId="0" borderId="0" xfId="58" applyNumberFormat="1" applyFont="1" applyFill="1" applyBorder="1" applyAlignment="1" applyProtection="1">
      <alignment horizontal="center" vertical="top"/>
      <protection locked="0"/>
    </xf>
    <xf numFmtId="169" fontId="11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8" applyFont="1" applyFill="1" applyBorder="1" applyAlignment="1" applyProtection="1">
      <alignment vertical="top"/>
      <protection locked="0"/>
    </xf>
    <xf numFmtId="0" fontId="5" fillId="0" borderId="0" xfId="58" applyFont="1" applyBorder="1" applyAlignment="1">
      <alignment vertical="top"/>
      <protection/>
    </xf>
    <xf numFmtId="169" fontId="5" fillId="0" borderId="0" xfId="58" applyNumberFormat="1" applyFont="1" applyBorder="1" applyAlignment="1">
      <alignment vertical="top"/>
      <protection/>
    </xf>
    <xf numFmtId="0" fontId="5" fillId="0" borderId="0" xfId="58" applyFont="1" applyFill="1" applyBorder="1" applyAlignment="1" applyProtection="1">
      <alignment vertical="top"/>
      <protection locked="0"/>
    </xf>
    <xf numFmtId="0" fontId="5" fillId="0" borderId="0" xfId="58" applyNumberFormat="1" applyFont="1" applyFill="1" applyAlignment="1" applyProtection="1">
      <alignment horizontal="left" vertical="top"/>
      <protection locked="0"/>
    </xf>
    <xf numFmtId="0" fontId="11" fillId="0" borderId="0" xfId="58" applyFont="1" applyFill="1" applyAlignment="1" applyProtection="1">
      <alignment vertical="top"/>
      <protection locked="0"/>
    </xf>
    <xf numFmtId="49" fontId="5" fillId="0" borderId="0" xfId="58" applyNumberFormat="1" applyFont="1" applyFill="1" applyBorder="1" applyAlignment="1" applyProtection="1">
      <alignment vertical="top"/>
      <protection locked="0"/>
    </xf>
    <xf numFmtId="0" fontId="5" fillId="0" borderId="0" xfId="58" applyNumberFormat="1" applyFont="1" applyFill="1" applyBorder="1" applyAlignment="1" applyProtection="1">
      <alignment vertical="top"/>
      <protection locked="0"/>
    </xf>
    <xf numFmtId="169" fontId="10" fillId="0" borderId="0" xfId="58" applyNumberFormat="1" applyFont="1" applyFill="1" applyBorder="1" applyAlignment="1" applyProtection="1">
      <alignment horizontal="center" vertical="top"/>
      <protection locked="0"/>
    </xf>
    <xf numFmtId="0" fontId="8" fillId="0" borderId="0" xfId="58" applyFont="1" applyFill="1" applyBorder="1" applyAlignment="1" applyProtection="1">
      <alignment vertical="top"/>
      <protection locked="0"/>
    </xf>
    <xf numFmtId="0" fontId="4" fillId="0" borderId="0" xfId="58" applyNumberFormat="1" applyFont="1" applyFill="1" applyBorder="1" applyAlignment="1" applyProtection="1">
      <alignment horizontal="left" vertical="top"/>
      <protection locked="0"/>
    </xf>
    <xf numFmtId="169" fontId="4" fillId="0" borderId="0" xfId="58" applyNumberFormat="1" applyFont="1" applyFill="1" applyBorder="1" applyAlignment="1" applyProtection="1">
      <alignment horizontal="right" vertical="top"/>
      <protection locked="0"/>
    </xf>
    <xf numFmtId="169" fontId="4" fillId="0" borderId="11" xfId="58" applyNumberFormat="1" applyFont="1" applyFill="1" applyBorder="1" applyAlignment="1" applyProtection="1">
      <alignment horizontal="right" vertical="top"/>
      <protection locked="0"/>
    </xf>
    <xf numFmtId="169" fontId="7" fillId="0" borderId="11" xfId="58" applyNumberFormat="1" applyFont="1" applyFill="1" applyBorder="1" applyAlignment="1" applyProtection="1">
      <alignment horizontal="right" vertical="top"/>
      <protection locked="0"/>
    </xf>
    <xf numFmtId="169" fontId="4" fillId="0" borderId="0" xfId="58" applyNumberFormat="1" applyFont="1" applyFill="1" applyBorder="1" applyAlignment="1" applyProtection="1">
      <alignment horizontal="center" vertical="top"/>
      <protection locked="0"/>
    </xf>
    <xf numFmtId="169" fontId="10" fillId="0" borderId="0" xfId="58" applyNumberFormat="1" applyFont="1" applyFill="1" applyBorder="1" applyAlignment="1" applyProtection="1">
      <alignment horizontal="right" vertical="top"/>
      <protection locked="0"/>
    </xf>
    <xf numFmtId="169" fontId="7" fillId="0" borderId="0" xfId="58" applyNumberFormat="1" applyFont="1" applyFill="1" applyBorder="1" applyAlignment="1" applyProtection="1">
      <alignment horizontal="right" vertical="top"/>
      <protection locked="0"/>
    </xf>
    <xf numFmtId="169" fontId="7" fillId="0" borderId="0" xfId="58" applyNumberFormat="1" applyFont="1" applyFill="1" applyBorder="1" applyAlignment="1" applyProtection="1">
      <alignment horizontal="center" vertical="top"/>
      <protection locked="0"/>
    </xf>
    <xf numFmtId="14" fontId="12" fillId="0" borderId="0" xfId="58" applyNumberFormat="1" applyFont="1" applyFill="1" applyAlignment="1" applyProtection="1">
      <alignment horizontal="center" vertical="top"/>
      <protection locked="0"/>
    </xf>
    <xf numFmtId="0" fontId="12" fillId="0" borderId="0" xfId="58" applyFont="1" applyFill="1" applyAlignment="1" applyProtection="1">
      <alignment horizontal="center" vertical="top"/>
      <protection locked="0"/>
    </xf>
    <xf numFmtId="0" fontId="7" fillId="0" borderId="0" xfId="58" applyFont="1" applyAlignment="1">
      <alignment horizontal="left" vertical="top"/>
      <protection/>
    </xf>
    <xf numFmtId="169" fontId="11" fillId="0" borderId="0" xfId="58" applyNumberFormat="1" applyFont="1" applyFill="1" applyBorder="1" applyAlignment="1" applyProtection="1">
      <alignment horizontal="right" vertical="top"/>
      <protection locked="0"/>
    </xf>
    <xf numFmtId="0" fontId="7" fillId="0" borderId="0" xfId="58" applyNumberFormat="1" applyFont="1" applyFill="1" applyBorder="1" applyAlignment="1" applyProtection="1">
      <alignment horizontal="left" vertical="top"/>
      <protection locked="0"/>
    </xf>
    <xf numFmtId="2" fontId="12" fillId="0" borderId="0" xfId="58" applyNumberFormat="1" applyFont="1" applyFill="1" applyBorder="1" applyAlignment="1" applyProtection="1">
      <alignment horizontal="right" vertical="top"/>
      <protection locked="0"/>
    </xf>
    <xf numFmtId="2" fontId="12" fillId="0" borderId="0" xfId="58" applyNumberFormat="1" applyFont="1" applyFill="1" applyAlignment="1" applyProtection="1">
      <alignment horizontal="right" vertical="top"/>
      <protection locked="0"/>
    </xf>
    <xf numFmtId="169" fontId="4" fillId="0" borderId="0" xfId="58" applyNumberFormat="1" applyFont="1" applyBorder="1" applyAlignment="1">
      <alignment horizontal="center" vertical="top"/>
      <protection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top"/>
    </xf>
    <xf numFmtId="1" fontId="9" fillId="0" borderId="0" xfId="0" applyNumberFormat="1" applyFont="1" applyAlignment="1">
      <alignment vertical="top"/>
    </xf>
    <xf numFmtId="169" fontId="9" fillId="0" borderId="0" xfId="0" applyNumberFormat="1" applyFont="1" applyAlignment="1">
      <alignment vertical="top"/>
    </xf>
    <xf numFmtId="1" fontId="8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169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169" fontId="4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0" xfId="58" applyNumberFormat="1" applyFont="1" applyFill="1" applyBorder="1" applyAlignment="1" applyProtection="1">
      <alignment horizontal="left" vertical="top"/>
      <protection locked="0"/>
    </xf>
    <xf numFmtId="0" fontId="7" fillId="0" borderId="0" xfId="58" applyNumberFormat="1" applyFont="1" applyFill="1" applyBorder="1" applyAlignment="1" applyProtection="1">
      <alignment horizontal="left" vertical="top"/>
      <protection locked="0"/>
    </xf>
    <xf numFmtId="169" fontId="4" fillId="0" borderId="0" xfId="58" applyNumberFormat="1" applyFont="1" applyBorder="1" applyAlignment="1">
      <alignment horizontal="center" vertical="top"/>
      <protection/>
    </xf>
    <xf numFmtId="14" fontId="7" fillId="0" borderId="0" xfId="58" applyNumberFormat="1" applyFont="1" applyFill="1" applyBorder="1" applyAlignment="1" applyProtection="1">
      <alignment horizontal="center" vertical="top"/>
      <protection locked="0"/>
    </xf>
    <xf numFmtId="0" fontId="7" fillId="0" borderId="0" xfId="58" applyFont="1" applyFill="1" applyBorder="1" applyAlignment="1" applyProtection="1">
      <alignment horizontal="center" vertical="top"/>
      <protection locked="0"/>
    </xf>
    <xf numFmtId="169" fontId="4" fillId="0" borderId="0" xfId="58" applyNumberFormat="1" applyFont="1" applyBorder="1" applyAlignment="1">
      <alignment horizontal="right" vertical="top"/>
      <protection/>
    </xf>
    <xf numFmtId="169" fontId="5" fillId="0" borderId="0" xfId="58" applyNumberFormat="1" applyFont="1" applyBorder="1" applyAlignment="1">
      <alignment horizontal="left" vertical="top"/>
      <protection/>
    </xf>
    <xf numFmtId="169" fontId="7" fillId="0" borderId="0" xfId="58" applyNumberFormat="1" applyFont="1" applyFill="1" applyBorder="1" applyAlignment="1" applyProtection="1">
      <alignment horizontal="center" vertical="top"/>
      <protection locked="0"/>
    </xf>
    <xf numFmtId="169" fontId="7" fillId="0" borderId="12" xfId="58" applyNumberFormat="1" applyFont="1" applyFill="1" applyBorder="1" applyAlignment="1" applyProtection="1">
      <alignment horizontal="right" vertical="top"/>
      <protection locked="0"/>
    </xf>
    <xf numFmtId="169" fontId="4" fillId="0" borderId="0" xfId="58" applyNumberFormat="1" applyFont="1" applyFill="1" applyBorder="1" applyAlignment="1" applyProtection="1">
      <alignment horizontal="right" vertical="top"/>
      <protection locked="0"/>
    </xf>
    <xf numFmtId="169" fontId="7" fillId="0" borderId="13" xfId="58" applyNumberFormat="1" applyFont="1" applyFill="1" applyBorder="1" applyAlignment="1" applyProtection="1">
      <alignment horizontal="right" vertical="top"/>
      <protection locked="0"/>
    </xf>
    <xf numFmtId="169" fontId="7" fillId="0" borderId="0" xfId="58" applyNumberFormat="1" applyFont="1" applyFill="1" applyBorder="1" applyAlignment="1" applyProtection="1">
      <alignment horizontal="right" vertical="top"/>
      <protection locked="0"/>
    </xf>
    <xf numFmtId="169" fontId="11" fillId="0" borderId="0" xfId="58" applyNumberFormat="1" applyFont="1" applyFill="1" applyBorder="1" applyAlignment="1" applyProtection="1">
      <alignment horizontal="right" vertical="top"/>
      <protection locked="0"/>
    </xf>
    <xf numFmtId="169" fontId="5" fillId="0" borderId="0" xfId="58" applyNumberFormat="1" applyFont="1" applyBorder="1" applyAlignment="1">
      <alignment horizontal="center" vertical="top"/>
      <protection/>
    </xf>
    <xf numFmtId="169" fontId="5" fillId="0" borderId="0" xfId="58" applyNumberFormat="1" applyFont="1" applyFill="1" applyBorder="1" applyAlignment="1" applyProtection="1">
      <alignment horizontal="right" vertical="top"/>
      <protection locked="0"/>
    </xf>
    <xf numFmtId="169" fontId="7" fillId="0" borderId="0" xfId="58" applyNumberFormat="1" applyFont="1" applyFill="1" applyAlignment="1" applyProtection="1">
      <alignment horizontal="center" vertical="top"/>
      <protection locked="0"/>
    </xf>
    <xf numFmtId="0" fontId="12" fillId="0" borderId="0" xfId="58" applyNumberFormat="1" applyFont="1" applyFill="1" applyBorder="1" applyAlignment="1" applyProtection="1">
      <alignment horizontal="center" vertical="top"/>
      <protection locked="0"/>
    </xf>
    <xf numFmtId="0" fontId="12" fillId="0" borderId="0" xfId="58" applyNumberFormat="1" applyFont="1" applyFill="1" applyAlignment="1" applyProtection="1">
      <alignment horizontal="center" vertical="top"/>
      <protection locked="0"/>
    </xf>
    <xf numFmtId="169" fontId="7" fillId="0" borderId="10" xfId="58" applyNumberFormat="1" applyFont="1" applyFill="1" applyBorder="1" applyAlignment="1" applyProtection="1">
      <alignment horizontal="right" vertical="top"/>
      <protection locked="0"/>
    </xf>
    <xf numFmtId="169" fontId="5" fillId="0" borderId="0" xfId="58" applyNumberFormat="1" applyFont="1" applyFill="1" applyBorder="1" applyAlignment="1" applyProtection="1">
      <alignment horizontal="center" vertical="top"/>
      <protection locked="0"/>
    </xf>
    <xf numFmtId="2" fontId="12" fillId="0" borderId="0" xfId="58" applyNumberFormat="1" applyFont="1" applyFill="1" applyBorder="1" applyAlignment="1" applyProtection="1">
      <alignment horizontal="right" vertical="top"/>
      <protection locked="0"/>
    </xf>
    <xf numFmtId="0" fontId="12" fillId="0" borderId="0" xfId="58" applyFont="1" applyBorder="1" applyAlignment="1">
      <alignment horizontal="center" vertical="top"/>
      <protection/>
    </xf>
    <xf numFmtId="2" fontId="12" fillId="0" borderId="0" xfId="58" applyNumberFormat="1" applyFont="1" applyFill="1" applyAlignment="1" applyProtection="1">
      <alignment horizontal="right" vertical="top"/>
      <protection locked="0"/>
    </xf>
    <xf numFmtId="2" fontId="12" fillId="0" borderId="11" xfId="58" applyNumberFormat="1" applyFont="1" applyFill="1" applyBorder="1" applyAlignment="1" applyProtection="1">
      <alignment horizontal="right" vertical="top"/>
      <protection locked="0"/>
    </xf>
    <xf numFmtId="14" fontId="4" fillId="0" borderId="0" xfId="58" applyNumberFormat="1" applyFont="1" applyFill="1" applyBorder="1" applyAlignment="1" applyProtection="1">
      <alignment horizontal="center" vertical="top"/>
      <protection locked="0"/>
    </xf>
    <xf numFmtId="0" fontId="4" fillId="0" borderId="0" xfId="58" applyFont="1" applyFill="1" applyBorder="1" applyAlignment="1" applyProtection="1">
      <alignment horizontal="center" vertical="top"/>
      <protection locked="0"/>
    </xf>
    <xf numFmtId="169" fontId="4" fillId="0" borderId="0" xfId="58" applyNumberFormat="1" applyFont="1" applyFill="1" applyBorder="1" applyAlignment="1" applyProtection="1">
      <alignment horizontal="center" vertical="top"/>
      <protection locked="0"/>
    </xf>
    <xf numFmtId="0" fontId="5" fillId="0" borderId="0" xfId="58" applyFont="1" applyAlignment="1">
      <alignment horizontal="right" vertical="top"/>
      <protection/>
    </xf>
    <xf numFmtId="0" fontId="4" fillId="0" borderId="0" xfId="58" applyFont="1" applyAlignment="1">
      <alignment horizontal="right" vertical="top"/>
      <protection/>
    </xf>
    <xf numFmtId="0" fontId="5" fillId="0" borderId="0" xfId="58" applyFont="1" applyAlignment="1">
      <alignment horizontal="left" vertical="top"/>
      <protection/>
    </xf>
    <xf numFmtId="169" fontId="4" fillId="0" borderId="14" xfId="58" applyNumberFormat="1" applyFont="1" applyFill="1" applyBorder="1" applyAlignment="1" applyProtection="1">
      <alignment horizontal="right" vertical="top"/>
      <protection locked="0"/>
    </xf>
    <xf numFmtId="169" fontId="7" fillId="0" borderId="15" xfId="58" applyNumberFormat="1" applyFont="1" applyFill="1" applyBorder="1" applyAlignment="1" applyProtection="1">
      <alignment horizontal="right" vertical="top"/>
      <protection locked="0"/>
    </xf>
    <xf numFmtId="169" fontId="7" fillId="0" borderId="14" xfId="58" applyNumberFormat="1" applyFont="1" applyFill="1" applyBorder="1" applyAlignment="1" applyProtection="1">
      <alignment horizontal="right" vertical="top"/>
      <protection locked="0"/>
    </xf>
    <xf numFmtId="169" fontId="4" fillId="0" borderId="13" xfId="58" applyNumberFormat="1" applyFont="1" applyFill="1" applyBorder="1" applyAlignment="1" applyProtection="1">
      <alignment horizontal="right" vertical="top"/>
      <protection locked="0"/>
    </xf>
    <xf numFmtId="169" fontId="4" fillId="0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0" xfId="58" applyNumberFormat="1" applyFont="1" applyFill="1" applyAlignment="1" applyProtection="1">
      <alignment horizontal="right" vertical="top"/>
      <protection locked="0"/>
    </xf>
    <xf numFmtId="169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Alignment="1">
      <alignment horizontal="left" vertical="top"/>
      <protection/>
    </xf>
    <xf numFmtId="0" fontId="3" fillId="0" borderId="0" xfId="42" applyAlignment="1" applyProtection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SOLS1\C$\&#1052;&#1086;&#1080;%20&#1076;&#1086;&#1082;&#1091;&#1084;&#1077;&#1085;&#1090;&#1099;\&#1052;&#1057;&#1060;&#1054;%20&#1079;&#1072;%202008&#1075;\kosmos_st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"/>
      <sheetName val="GI"/>
      <sheetName val="Tru"/>
      <sheetName val="ARru"/>
      <sheetName val="Fsru"/>
      <sheetName val="IG"/>
      <sheetName val="SSA"/>
      <sheetName val="JAA"/>
      <sheetName val="CFS"/>
      <sheetName val="R1"/>
      <sheetName val="R2"/>
      <sheetName val="R3_BS"/>
      <sheetName val="R3_IS"/>
      <sheetName val="R4"/>
      <sheetName val="R5"/>
      <sheetName val="M14"/>
      <sheetName val="f101,102"/>
      <sheetName val="afs"/>
      <sheetName val="fgc"/>
      <sheetName val="cl"/>
      <sheetName val="sr"/>
    </sheetNames>
    <sheetDataSet>
      <sheetData sheetId="1">
        <row r="4">
          <cell r="F4">
            <v>5</v>
          </cell>
        </row>
        <row r="12">
          <cell r="F12">
            <v>1</v>
          </cell>
          <cell r="M12" t="str">
            <v>ООО "Альт-Аудит"</v>
          </cell>
        </row>
        <row r="13">
          <cell r="M13" t="str">
            <v>ООО АНА "Альт-Аудит"</v>
          </cell>
        </row>
        <row r="14">
          <cell r="M14" t="str">
            <v>ООО "Норма-Профит"</v>
          </cell>
        </row>
        <row r="17">
          <cell r="F17" t="str">
            <v>Открытое акционерное общество Коммерческий банк "КОСМОС"</v>
          </cell>
        </row>
        <row r="20">
          <cell r="F20" t="str">
            <v>ОАО КБ "КОСМОС"</v>
          </cell>
        </row>
        <row r="23">
          <cell r="F23" t="str">
            <v>123317, г. Москва, Красногвардейский бульвар, д.7, стр.1 </v>
          </cell>
        </row>
        <row r="25">
          <cell r="F25" t="str">
            <v>1027739019373</v>
          </cell>
        </row>
        <row r="27">
          <cell r="F27" t="str">
            <v>23 января 2002 г.</v>
          </cell>
        </row>
        <row r="29">
          <cell r="F29">
            <v>2245</v>
          </cell>
        </row>
        <row r="32">
          <cell r="F32">
            <v>1</v>
          </cell>
        </row>
        <row r="40">
          <cell r="F40" t="str">
            <v>31 декабря 2008 г.</v>
          </cell>
        </row>
        <row r="46">
          <cell r="F46" t="str">
            <v>за год, окончившийся 31 декабря 2008 г.</v>
          </cell>
        </row>
        <row r="59">
          <cell r="G59" t="str">
            <v>июня 2009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zoomScale="115" zoomScaleNormal="115" zoomScalePageLayoutView="0" workbookViewId="0" topLeftCell="A1">
      <selection activeCell="A1" sqref="A1:AA3"/>
    </sheetView>
  </sheetViews>
  <sheetFormatPr defaultColWidth="9.140625" defaultRowHeight="15"/>
  <cols>
    <col min="1" max="56" width="2.00390625" style="0" customWidth="1"/>
  </cols>
  <sheetData>
    <row r="1" spans="1:56" ht="15">
      <c r="A1" s="112" t="s">
        <v>180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94"/>
      <c r="AC1" s="94"/>
      <c r="AD1" s="95" t="str">
        <f>IF('[1]GI'!F12=1,"Москва, 115193, Кожуховская 5-ая ул., д. 13",IF('[1]GI'!F12=2,"Москва, 109316, Стройковская ул., д. 12, корп. 2",IF('[1]GI'!F12=3,"Москва, 119333, Фотиевой ул., д. 18, корп. 2","")))</f>
        <v>Москва, 115193, Кожуховская 5-ая ул., д. 13</v>
      </c>
      <c r="AE1" s="95"/>
      <c r="AF1" s="95"/>
      <c r="AG1" s="94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4"/>
      <c r="BB1" s="94"/>
      <c r="BC1" s="94"/>
      <c r="BD1" s="94"/>
    </row>
    <row r="2" spans="1:5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94"/>
      <c r="AC2" s="94"/>
      <c r="AD2" s="95" t="s">
        <v>181</v>
      </c>
      <c r="AE2" s="94"/>
      <c r="AF2" s="94"/>
      <c r="AG2" s="96" t="str">
        <f>IF('[1]GI'!F12=1,"1027739262737",IF('[1]GI'!F12=2,"1027739592506",IF('[1]GI'!F12=3,"1027739262924","")))</f>
        <v>1027739262737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4"/>
      <c r="BB2" s="94"/>
      <c r="BC2" s="94"/>
      <c r="BD2" s="94"/>
    </row>
    <row r="3" spans="1:5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94"/>
      <c r="AC3" s="94"/>
      <c r="AD3" s="95" t="s">
        <v>182</v>
      </c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4"/>
      <c r="BB3" s="94"/>
      <c r="BC3" s="94"/>
      <c r="BD3" s="94"/>
    </row>
    <row r="4" spans="1:56" ht="15">
      <c r="A4" s="112" t="str">
        <f>IF('[1]GI'!F12=1,"«Альт-Аудит»",IF('[1]GI'!F12=2,"Агентство независимых аудиторов «Альт-Аудит»",IF('[1]GI'!F12=3,"«Норма-Профит»","")))</f>
        <v>«Альт-Аудит»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94"/>
      <c r="AC4" s="94"/>
      <c r="AD4" s="95" t="str">
        <f>IF('[1]GI'!F12=1,"№ Е006209",IF('[1]GI'!F12=2,"№ Е001761",IF('[1]GI'!F12=3,"№ Е005378","")))</f>
        <v>№ Е006209</v>
      </c>
      <c r="AE4" s="95"/>
      <c r="AF4" s="95"/>
      <c r="AG4" s="94"/>
      <c r="AH4" s="94"/>
      <c r="AI4" s="95" t="str">
        <f>IF(OR('[1]GI'!F12=1,'[1]GI'!F12=3),"выдана на основании приказа Минфина РФ",IF('[1]GI'!F12=2,"выдана и продлена на основании приказов Минфина РФ",""))</f>
        <v>выдана на основании приказа Минфина РФ</v>
      </c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4"/>
      <c r="BB4" s="94"/>
      <c r="BC4" s="94"/>
      <c r="BD4" s="94"/>
    </row>
    <row r="5" spans="1:5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4"/>
      <c r="AC5" s="94"/>
      <c r="AD5" s="95" t="str">
        <f>IF('[1]GI'!F12=1,"№ 201 от 20.07.2004 сроком на пять лет",IF('[1]GI'!F12=2,"№ 200 от 06.09.2002 и № 555 от 04.09.2007 до 06.09.2012",IF('[1]GI'!F12=3,"№ 387 от 09.12.2003 сроком на пять лет","")))</f>
        <v>№ 201 от 20.07.2004 сроком на пять лет</v>
      </c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4"/>
      <c r="BB5" s="94"/>
      <c r="BC5" s="94"/>
      <c r="BD5" s="94"/>
    </row>
    <row r="6" spans="1:56" ht="1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5"/>
      <c r="AC6" s="95"/>
      <c r="AD6" s="95" t="s">
        <v>183</v>
      </c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</row>
    <row r="7" spans="1:56" ht="19.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</row>
    <row r="8" spans="1:56" ht="19.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pans="1:56" ht="15">
      <c r="A9" s="99" t="s">
        <v>184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8"/>
      <c r="BB9" s="98"/>
      <c r="BC9" s="98"/>
      <c r="BD9" s="98"/>
    </row>
    <row r="10" spans="1:56" ht="15">
      <c r="A10" s="99" t="s">
        <v>185</v>
      </c>
      <c r="B10" s="99"/>
      <c r="C10" s="99" t="str">
        <f>IF('[1]GI'!F4=1,"консолидированной финансовой отчетности",IF('[1]GI'!F4=2,"консолидированноой промежуточной финансовой отчетности",IF('[1]GI'!F4=3,"отдельной финансовой отчетности",IF('[1]GI'!F4=4,"отдельной промежуточной финансовой отчетности",IF('[1]GI'!F4=5,"финансовой отчетности",IF('[1]GI'!F4=6,"промежуточной финансовой отчетности",""))))))</f>
        <v>финансовой отчетности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8"/>
      <c r="BB10" s="98"/>
      <c r="BC10" s="98"/>
      <c r="BD10" s="98"/>
    </row>
    <row r="11" spans="1:56" ht="15">
      <c r="A11" s="100" t="str">
        <f>'[1]GI'!F20</f>
        <v>ОАО КБ "КОСМОС"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98"/>
      <c r="BB11" s="98"/>
      <c r="BC11" s="98"/>
      <c r="BD11" s="98"/>
    </row>
    <row r="12" spans="1:56" ht="15">
      <c r="A12" s="99" t="str">
        <f>'[1]GI'!F46</f>
        <v>за год, окончившийся 31 декабря 2008 г.</v>
      </c>
      <c r="B12" s="99"/>
      <c r="C12" s="99"/>
      <c r="D12" s="99"/>
      <c r="E12" s="99"/>
      <c r="F12" s="99"/>
      <c r="G12" s="99"/>
      <c r="H12" s="99"/>
      <c r="I12" s="99"/>
      <c r="J12" s="98"/>
      <c r="K12" s="98"/>
      <c r="L12" s="98"/>
      <c r="M12" s="98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8"/>
      <c r="BB12" s="98"/>
      <c r="BC12" s="98"/>
      <c r="BD12" s="98"/>
    </row>
    <row r="13" spans="1:56" ht="15">
      <c r="A13" s="101"/>
      <c r="B13" s="101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</row>
    <row r="14" spans="1:56" ht="15">
      <c r="A14" s="102" t="str">
        <f>IF('[1]GI'!F32=1,"Акционерам","Участникам")</f>
        <v>Акционерам</v>
      </c>
      <c r="B14" s="102"/>
      <c r="C14" s="102"/>
      <c r="D14" s="102"/>
      <c r="E14" s="102"/>
      <c r="F14" s="102"/>
      <c r="G14" s="102"/>
      <c r="H14" s="100" t="str">
        <f>'[1]GI'!F20</f>
        <v>ОАО КБ "КОСМОС"</v>
      </c>
      <c r="I14" s="98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98"/>
      <c r="BB14" s="98"/>
      <c r="BC14" s="98"/>
      <c r="BD14" s="98"/>
    </row>
    <row r="15" spans="1:56" ht="15">
      <c r="A15" s="101"/>
      <c r="B15" s="101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</row>
    <row r="16" spans="1:56" ht="15">
      <c r="A16" s="103" t="s">
        <v>186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98"/>
      <c r="BB16" s="98"/>
      <c r="BC16" s="98"/>
      <c r="BD16" s="98"/>
    </row>
    <row r="17" spans="1:56" ht="15">
      <c r="A17" s="95" t="s">
        <v>187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04" t="str">
        <f>'[1]GI'!F17</f>
        <v>Открытое акционерное общество Коммерческий банк "КОСМОС"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95"/>
      <c r="BB17" s="95"/>
      <c r="BC17" s="95"/>
      <c r="BD17" s="95"/>
    </row>
    <row r="18" spans="1:56" ht="15">
      <c r="A18" s="95" t="s">
        <v>188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04" t="str">
        <f>'[1]GI'!F20</f>
        <v>ОАО КБ "КОСМОС"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95"/>
      <c r="BB18" s="95"/>
      <c r="BC18" s="95"/>
      <c r="BD18" s="95"/>
    </row>
    <row r="19" spans="1:56" ht="15">
      <c r="A19" s="95" t="s">
        <v>189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4" t="str">
        <f>'[1]GI'!F23</f>
        <v>123317, г. Москва, Красногвардейский бульвар, д.7, стр.1 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95"/>
      <c r="BB19" s="95"/>
      <c r="BC19" s="95"/>
      <c r="BD19" s="95"/>
    </row>
    <row r="20" spans="1:56" ht="15">
      <c r="A20" s="95" t="s">
        <v>190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5" t="s">
        <v>191</v>
      </c>
      <c r="Q20" s="104" t="str">
        <f>'[1]GI'!F25</f>
        <v>1027739019373</v>
      </c>
      <c r="R20" s="104"/>
      <c r="S20" s="104"/>
      <c r="T20" s="104"/>
      <c r="U20" s="104"/>
      <c r="V20" s="104"/>
      <c r="W20" s="104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105" t="s">
        <v>192</v>
      </c>
      <c r="AI20" s="106" t="str">
        <f>IF('[1]GI'!F27&gt;0,'[1]GI'!F27,"-")</f>
        <v>23 января 2002 г.</v>
      </c>
      <c r="AJ20" s="95"/>
      <c r="AK20" s="106"/>
      <c r="AL20" s="106"/>
      <c r="AM20" s="106"/>
      <c r="AN20" s="95"/>
      <c r="AO20" s="95"/>
      <c r="AP20" s="95"/>
      <c r="AQ20" s="104"/>
      <c r="AR20" s="105" t="s">
        <v>193</v>
      </c>
      <c r="AS20" s="113">
        <f>'[1]GI'!F29</f>
        <v>2245</v>
      </c>
      <c r="AT20" s="113"/>
      <c r="AU20" s="113"/>
      <c r="AV20" s="95"/>
      <c r="AW20" s="95"/>
      <c r="AX20" s="95"/>
      <c r="AY20" s="95"/>
      <c r="AZ20" s="95"/>
      <c r="BA20" s="95"/>
      <c r="BB20" s="95"/>
      <c r="BC20" s="95"/>
      <c r="BD20" s="95"/>
    </row>
    <row r="21" spans="1:56" ht="19.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</row>
    <row r="22" spans="1:56" ht="19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</row>
    <row r="23" spans="1:56" ht="15">
      <c r="A23" s="96" t="s">
        <v>194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07" t="str">
        <f>C10</f>
        <v>финансовой отчетности</v>
      </c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5"/>
      <c r="BB23" s="95"/>
      <c r="BC23" s="95"/>
      <c r="BD23" s="95"/>
    </row>
    <row r="24" spans="1:56" ht="15">
      <c r="A24" s="104" t="str">
        <f>A$11</f>
        <v>ОАО КБ "КОСМОС"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95"/>
      <c r="BB24" s="95"/>
      <c r="BC24" s="95"/>
      <c r="BD24" s="95"/>
    </row>
    <row r="25" spans="1:56" ht="15">
      <c r="A25" s="107" t="str">
        <f>A12</f>
        <v>за год, окончившийся 31 декабря 2008 г.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5"/>
      <c r="BB25" s="95"/>
      <c r="BC25" s="95"/>
      <c r="BD25" s="95"/>
    </row>
    <row r="26" spans="1:56" ht="15">
      <c r="A26" s="104" t="str">
        <f>IF('[1]GI'!F4=1,"Консолидированная финансовая отчетность",IF('[1]GI'!F4=2,"Консолидированная промежуточная финансовая отчетность",IF('[1]GI'!F4=3,"Отдельная финансовая отчетность",IF('[1]GI'!F4=4,"Отдельная промежуточная финансовая отчетность",IF('[1]GI'!F4=5,"Финансовая отчетность",IF('[1]GI'!F4=6,"Промежуточная финансовая отчетность",""))))))</f>
        <v>Финансовая отчетность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95"/>
      <c r="BB26" s="95"/>
      <c r="BC26" s="95"/>
      <c r="BD26" s="95"/>
    </row>
    <row r="27" spans="1:56" ht="15">
      <c r="A27" s="104" t="str">
        <f>A$11</f>
        <v>ОАО КБ "КОСМОС"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95"/>
      <c r="BB27" s="95"/>
      <c r="BC27" s="95"/>
      <c r="BD27" s="95"/>
    </row>
    <row r="28" spans="1:56" ht="15">
      <c r="A28" s="96" t="s">
        <v>195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5"/>
      <c r="BB28" s="95"/>
      <c r="BC28" s="95"/>
      <c r="BD28" s="95"/>
    </row>
    <row r="29" spans="1:56" ht="15">
      <c r="A29" s="96" t="str">
        <f>IF('[1]GI'!F4=1,"Консолидированного баланса,",IF('[1]GI'!F4=2,"Консолидированного сжатого баланса,",IF('[1]GI'!F4=3,"- Отдельного баланса,",IF('[1]GI'!F4=4,"Отдельного сжатого баланса,",IF('[1]GI'!F4=5,"- Баланса,",IF('[1]GI'!F4=6,"Сжатого баланса,",""))))))</f>
        <v>- Баланса,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5"/>
      <c r="BB29" s="95"/>
      <c r="BC29" s="95"/>
      <c r="BD29" s="95"/>
    </row>
    <row r="30" spans="1:56" ht="15">
      <c r="A30" s="96" t="str">
        <f>IF('[1]GI'!F4=1,"Консолидированного отчета о прибылях и убытках,",IF('[1]GI'!F4=2,"Консолидированного сжатого отчета о прибылях и убытках,",IF('[1]GI'!F4=3,"- Отдельного отчета о прибылях и убытках,",IF('[1]GI'!F4=4,"Отдельного сжатого отчета о прибылях и убытках,",IF('[1]GI'!F4=5,"- Отчета о прибылях и убытках,",IF('[1]GI'!F4=6,"Сжатого отчета о прибылях и убытках,",""))))))</f>
        <v>- Отчета о прибылях и убытках,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5"/>
      <c r="BB30" s="95"/>
      <c r="BC30" s="95"/>
      <c r="BD30" s="95"/>
    </row>
    <row r="31" spans="1:56" ht="15">
      <c r="A31" s="96" t="str">
        <f>IF('[1]GI'!F4=1,"Консолидированного отчета об изменениях в",IF('[1]GI'!F4=2,"Консолидированного сжатого отчета об изменениях в",IF('[1]GI'!F4=3,"- Отдельного отчета об изменениях в",IF('[1]GI'!F4=4,"Отдельного сжатого отчета об изменениях в",IF('[1]GI'!F4=5,"- Отчета об изменениях в",IF('[1]GI'!F4=6,"Сжатого отчета об изменениях в",""))))))</f>
        <v>- Отчета об изменениях в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5"/>
      <c r="BB31" s="95"/>
      <c r="BC31" s="95"/>
      <c r="BD31" s="95"/>
    </row>
    <row r="32" spans="1:56" ht="15">
      <c r="A32" s="96" t="str">
        <f>IF('[1]GI'!F32=1,"собственном капитале,",IF('[1]GI'!F32=2,"чистых активах, относимых на пайщиков,",""))</f>
        <v>собственном капитале,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5"/>
      <c r="BB32" s="95"/>
      <c r="BC32" s="95"/>
      <c r="BD32" s="95"/>
    </row>
    <row r="33" spans="1:56" ht="15">
      <c r="A33" s="96" t="str">
        <f>IF('[1]GI'!F4=1,"Консолидированного отчета о движении денежных средств и",IF('[1]GI'!F4=2,"Консолидированного сжатого отчета о движении денежных средств и",IF('[1]GI'!F4=3,"- Отдельного отчета о движении денежных средств и",IF('[1]GI'!F4=4,"Отдельного сжатого отчета о движении денежных средств и",IF('[1]GI'!F4=5,"- Отчета о движении денежных средств и",IF('[1]GI'!F4=6,"Сжатого отчета о движении денежных средств и",""))))))</f>
        <v>- Отчета о движении денежных средств и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5"/>
      <c r="BB33" s="95"/>
      <c r="BC33" s="95"/>
      <c r="BD33" s="95"/>
    </row>
    <row r="34" spans="1:56" ht="15">
      <c r="A34" s="96" t="str">
        <f>IF('[1]GI'!F4=1,"- Примечаний к консолидированной финансовой отчетности.",IF('[1]GI'!F4=2,"- Выборочных пояснительных примечаний к консолидированной промежуточной финансовой отчетности.",IF('[1]GI'!F4=3,"- Примечаний к отдельной финансовой отчетности.",IF('[1]GI'!F4=4,"- Выборочных пояснительных примечаний к отдельной промежуточной финансовой отчетности.",IF('[1]GI'!F4=5,"- Примечаний к финансовой отчетности.",IF('[1]GI'!F4=6,"- Выборочных пояснительных примечаний к промежуточной финансовой отчетности.",""))))))</f>
        <v>- Примечаний к финансовой отчетности.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5"/>
      <c r="BB34" s="95"/>
      <c r="BC34" s="95"/>
      <c r="BD34" s="95"/>
    </row>
    <row r="35" spans="1:56" ht="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95"/>
      <c r="BB35" s="95"/>
      <c r="BC35" s="95"/>
      <c r="BD35" s="95"/>
    </row>
    <row r="36" spans="1:56" ht="15">
      <c r="A36" s="96" t="s">
        <v>196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5"/>
      <c r="BB36" s="95"/>
      <c r="BC36" s="95"/>
      <c r="BD36" s="95"/>
    </row>
    <row r="37" spans="1:56" ht="15">
      <c r="A37" s="104" t="str">
        <f>A$11</f>
        <v>ОАО КБ "КОСМОС"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95"/>
      <c r="BB37" s="95"/>
      <c r="BC37" s="95"/>
      <c r="BD37" s="95"/>
    </row>
    <row r="38" spans="1:56" ht="15">
      <c r="A38" s="96" t="s">
        <v>197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5"/>
      <c r="BB38" s="95"/>
      <c r="BC38" s="95"/>
      <c r="BD38" s="95"/>
    </row>
    <row r="39" spans="1:56" ht="15">
      <c r="A39" s="96" t="s">
        <v>198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5"/>
      <c r="BB39" s="95"/>
      <c r="BC39" s="95"/>
      <c r="BD39" s="95"/>
    </row>
    <row r="40" spans="1:56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95"/>
      <c r="BB40" s="95"/>
      <c r="BC40" s="95"/>
      <c r="BD40" s="95"/>
    </row>
    <row r="41" spans="1:56" ht="15">
      <c r="A41" s="96" t="s">
        <v>199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5"/>
      <c r="BB41" s="95"/>
      <c r="BC41" s="95"/>
      <c r="BD41" s="95"/>
    </row>
    <row r="42" spans="1:56" ht="15">
      <c r="A42" s="96" t="s">
        <v>200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5"/>
      <c r="BB42" s="95"/>
      <c r="BC42" s="95"/>
      <c r="BD42" s="95"/>
    </row>
    <row r="43" spans="1:56" ht="15">
      <c r="A43" s="96" t="s">
        <v>201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5"/>
      <c r="BB43" s="95"/>
      <c r="BC43" s="95"/>
      <c r="BD43" s="95"/>
    </row>
    <row r="44" spans="1:56" ht="1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95"/>
      <c r="BB44" s="95"/>
      <c r="BC44" s="95"/>
      <c r="BD44" s="95"/>
    </row>
    <row r="45" spans="1:56" ht="15">
      <c r="A45" s="96" t="s">
        <v>202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5"/>
      <c r="BB45" s="95"/>
      <c r="BC45" s="95"/>
      <c r="BD45" s="95"/>
    </row>
    <row r="46" spans="1:56" ht="15">
      <c r="A46" s="96" t="s">
        <v>203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5"/>
      <c r="BB46" s="95"/>
      <c r="BC46" s="95"/>
      <c r="BD46" s="95"/>
    </row>
    <row r="47" spans="1:56" ht="15">
      <c r="A47" s="96" t="s">
        <v>204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5"/>
      <c r="BB47" s="95"/>
      <c r="BC47" s="95"/>
      <c r="BD47" s="95"/>
    </row>
    <row r="48" spans="1:56" ht="15">
      <c r="A48" s="96" t="s">
        <v>205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5"/>
      <c r="BB48" s="95"/>
      <c r="BC48" s="95"/>
      <c r="BD48" s="95"/>
    </row>
    <row r="49" spans="1:56" ht="15">
      <c r="A49" s="96" t="s">
        <v>206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5"/>
      <c r="BB49" s="95"/>
      <c r="BC49" s="95"/>
      <c r="BD49" s="95"/>
    </row>
    <row r="50" spans="1:56" ht="15">
      <c r="A50" s="96" t="s">
        <v>207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5"/>
      <c r="BB50" s="95"/>
      <c r="BC50" s="95"/>
      <c r="BD50" s="95"/>
    </row>
    <row r="51" spans="1:56" ht="15">
      <c r="A51" s="96" t="s">
        <v>208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5"/>
      <c r="BB51" s="95"/>
      <c r="BC51" s="95"/>
      <c r="BD51" s="95"/>
    </row>
    <row r="52" spans="1:56" ht="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95"/>
      <c r="BB52" s="95"/>
      <c r="BC52" s="95"/>
      <c r="BD52" s="95"/>
    </row>
    <row r="53" spans="1:56" ht="15">
      <c r="A53" s="96" t="s">
        <v>209</v>
      </c>
      <c r="B53" s="96"/>
      <c r="C53" s="96"/>
      <c r="D53" s="96"/>
      <c r="E53" s="96"/>
      <c r="F53" s="96"/>
      <c r="G53" s="96"/>
      <c r="H53" s="96"/>
      <c r="I53" s="104" t="str">
        <f>A26</f>
        <v>Финансовая отчетность</v>
      </c>
      <c r="J53" s="95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95"/>
      <c r="BB53" s="95"/>
      <c r="BC53" s="95"/>
      <c r="BD53" s="95"/>
    </row>
    <row r="54" spans="1:56" ht="15">
      <c r="A54" s="104" t="str">
        <f>A$11</f>
        <v>ОАО КБ "КОСМОС"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95"/>
      <c r="BB54" s="95"/>
      <c r="BC54" s="95"/>
      <c r="BD54" s="95"/>
    </row>
    <row r="55" spans="1:56" ht="15">
      <c r="A55" s="96" t="s">
        <v>210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5"/>
      <c r="AH55" s="96" t="str">
        <f>'[1]GI'!F40</f>
        <v>31 декабря 2008 г.</v>
      </c>
      <c r="AI55" s="96"/>
      <c r="AJ55" s="95"/>
      <c r="AK55" s="96"/>
      <c r="AL55" s="96"/>
      <c r="AM55" s="96"/>
      <c r="AN55" s="95"/>
      <c r="AO55" s="95"/>
      <c r="AP55" s="96" t="s">
        <v>211</v>
      </c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5"/>
      <c r="BB55" s="95"/>
      <c r="BC55" s="95"/>
      <c r="BD55" s="95"/>
    </row>
    <row r="56" spans="1:56" ht="15">
      <c r="A56" s="96" t="s">
        <v>212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107" t="str">
        <f>A25</f>
        <v>за год, окончившийся 31 декабря 2008 г.</v>
      </c>
      <c r="R56" s="96"/>
      <c r="S56" s="96"/>
      <c r="T56" s="96"/>
      <c r="U56" s="96"/>
      <c r="V56" s="96"/>
      <c r="W56" s="96"/>
      <c r="X56" s="96"/>
      <c r="Y56" s="95"/>
      <c r="Z56" s="96"/>
      <c r="AA56" s="96"/>
      <c r="AB56" s="96"/>
      <c r="AC56" s="96"/>
      <c r="AD56" s="96"/>
      <c r="AE56" s="96"/>
      <c r="AF56" s="96"/>
      <c r="AG56" s="96" t="s">
        <v>213</v>
      </c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5"/>
      <c r="BB56" s="95"/>
      <c r="BC56" s="95"/>
      <c r="BD56" s="95"/>
    </row>
    <row r="57" spans="1:56" ht="15">
      <c r="A57" s="96" t="s">
        <v>214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5"/>
      <c r="BB57" s="95"/>
      <c r="BC57" s="95"/>
      <c r="BD57" s="95"/>
    </row>
    <row r="58" spans="1:56" ht="15">
      <c r="A58" s="107"/>
      <c r="B58" s="107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</row>
    <row r="59" spans="1:56" ht="15">
      <c r="A59" s="107"/>
      <c r="B59" s="107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</row>
    <row r="60" spans="1:56" ht="15">
      <c r="A60" s="95" t="s">
        <v>215</v>
      </c>
      <c r="B60" s="95"/>
      <c r="C60" s="95"/>
      <c r="D60" s="95" t="str">
        <f>'[1]GI'!G59</f>
        <v>июня 2009 г.</v>
      </c>
      <c r="E60" s="95"/>
      <c r="F60" s="95"/>
      <c r="G60" s="95"/>
      <c r="H60" s="95"/>
      <c r="I60" s="95"/>
      <c r="J60" s="95"/>
      <c r="K60" s="95"/>
      <c r="L60" s="95"/>
      <c r="M60" s="109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</row>
    <row r="61" spans="1:56" ht="15">
      <c r="A61" s="107"/>
      <c r="B61" s="107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</row>
    <row r="62" spans="1:56" ht="15">
      <c r="A62" s="95" t="s">
        <v>216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114"/>
      <c r="U62" s="114"/>
      <c r="V62" s="114"/>
      <c r="W62" s="114"/>
      <c r="X62" s="114"/>
      <c r="Y62" s="114"/>
      <c r="Z62" s="114"/>
      <c r="AA62" s="95"/>
      <c r="AB62" s="95"/>
      <c r="AC62" s="95" t="str">
        <f>IF('[1]GI'!F12=1,"Серебряков Павел Афанасьевич",IF(OR('[1]GI'!F12=2,'[1]GI'!F12=3),"Ляховский Виктор Семенович",""))</f>
        <v>Серебряков Павел Афанасьевич</v>
      </c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</row>
    <row r="63" spans="1:56" ht="15">
      <c r="A63" s="95" t="str">
        <f>IF('[1]GI'!F12=1,'[1]GI'!M12,IF('[1]GI'!F12=2,'[1]GI'!M13,IF('[1]GI'!F12=3,'[1]GI'!M14,"")))</f>
        <v>ООО "Альт-Аудит"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110"/>
      <c r="T63" s="110"/>
      <c r="U63" s="110"/>
      <c r="V63" s="110"/>
      <c r="W63" s="110"/>
      <c r="X63" s="110"/>
      <c r="Y63" s="110"/>
      <c r="Z63" s="95"/>
      <c r="AA63" s="110"/>
      <c r="AB63" s="95"/>
      <c r="AC63" s="95" t="s">
        <v>217</v>
      </c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 t="str">
        <f>IF('[1]GI'!F12=1,"К 000716",IF('[1]GI'!F12=2,"К 018260",IF('[1]GI'!F12=3,"«Норма-Профит»","")))</f>
        <v>К 000716</v>
      </c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</row>
    <row r="64" spans="1:56" ht="15">
      <c r="A64" s="107"/>
      <c r="B64" s="107"/>
      <c r="C64" s="111"/>
      <c r="D64" s="111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95"/>
      <c r="AC64" s="95" t="s">
        <v>218</v>
      </c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</row>
    <row r="65" spans="1:56" ht="15">
      <c r="A65" s="107"/>
      <c r="B65" s="107"/>
      <c r="C65" s="111"/>
      <c r="D65" s="11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95"/>
      <c r="AC65" s="95" t="s">
        <v>219</v>
      </c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</row>
    <row r="66" spans="1:56" ht="15">
      <c r="A66" s="95" t="s">
        <v>220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</row>
    <row r="67" spans="1:56" ht="15">
      <c r="A67" s="95" t="s">
        <v>221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114"/>
      <c r="U67" s="114"/>
      <c r="V67" s="114"/>
      <c r="W67" s="114"/>
      <c r="X67" s="114"/>
      <c r="Y67" s="114"/>
      <c r="Z67" s="114"/>
      <c r="AA67" s="95"/>
      <c r="AB67" s="95"/>
      <c r="AC67" s="95" t="str">
        <f>IF('[1]GI'!F12=1,"Коробейников Дмитрий Владимирович",IF(OR('[1]GI'!F12=2,'[1]GI'!F12=3),"Тучина Елена Николаевна",""))</f>
        <v>Коробейников Дмитрий Владимирович</v>
      </c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</row>
    <row r="68" spans="1:56" ht="15">
      <c r="A68" s="107"/>
      <c r="B68" s="107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 t="s">
        <v>217</v>
      </c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 t="str">
        <f>IF('[1]GI'!F12=1,"К 003976",IF('[1]GI'!F12=2,"К 015801",IF('[1]GI'!F12=3,"«Норма-Профит»","")))</f>
        <v>К 003976</v>
      </c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</row>
    <row r="69" spans="1:56" ht="15">
      <c r="A69" s="107"/>
      <c r="B69" s="107"/>
      <c r="C69" s="111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 t="s">
        <v>218</v>
      </c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</row>
    <row r="70" spans="1:56" ht="15">
      <c r="A70" s="107"/>
      <c r="B70" s="107"/>
      <c r="C70" s="111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 t="s">
        <v>219</v>
      </c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</row>
  </sheetData>
  <sheetProtection/>
  <mergeCells count="5">
    <mergeCell ref="A1:AA3"/>
    <mergeCell ref="A4:AA6"/>
    <mergeCell ref="AS20:AU20"/>
    <mergeCell ref="T62:Z62"/>
    <mergeCell ref="T67:Z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2"/>
  <sheetViews>
    <sheetView zoomScale="145" zoomScaleNormal="145" zoomScalePageLayoutView="0" workbookViewId="0" topLeftCell="A1">
      <selection activeCell="A1" sqref="A1:E1"/>
    </sheetView>
  </sheetViews>
  <sheetFormatPr defaultColWidth="9.140625" defaultRowHeight="15"/>
  <cols>
    <col min="1" max="52" width="1.8515625" style="0" customWidth="1"/>
  </cols>
  <sheetData>
    <row r="1" spans="1:52" ht="15">
      <c r="A1" s="153" t="s">
        <v>0</v>
      </c>
      <c r="B1" s="153"/>
      <c r="C1" s="153"/>
      <c r="D1" s="153"/>
      <c r="E1" s="15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2"/>
      <c r="AY1" s="152"/>
      <c r="AZ1" s="152"/>
    </row>
    <row r="2" spans="1:52" ht="1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2"/>
      <c r="AY2" s="152"/>
      <c r="AZ2" s="152"/>
    </row>
    <row r="3" spans="1:52" ht="15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/>
      <c r="AY3" s="152"/>
      <c r="AZ3" s="152"/>
    </row>
    <row r="4" spans="1:52" ht="15">
      <c r="A4" s="153" t="s">
        <v>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152"/>
      <c r="AZ4" s="152"/>
    </row>
    <row r="5" spans="1:5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"/>
      <c r="AY5" s="4"/>
      <c r="AZ5" s="4"/>
    </row>
    <row r="6" spans="1:52" ht="15">
      <c r="A6" s="11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5">
      <c r="A7" s="12"/>
      <c r="B7" s="12"/>
      <c r="C7" s="12"/>
      <c r="D7" s="12"/>
      <c r="E7" s="12"/>
      <c r="F7" s="12"/>
      <c r="G7" s="12"/>
      <c r="H7" s="87"/>
      <c r="I7" s="86"/>
      <c r="J7" s="86"/>
      <c r="K7" s="86"/>
      <c r="L7" s="2"/>
      <c r="M7" s="2"/>
      <c r="N7" s="2"/>
      <c r="O7" s="13"/>
      <c r="P7" s="14"/>
      <c r="Q7" s="15"/>
      <c r="R7" s="13"/>
      <c r="S7" s="13"/>
      <c r="T7" s="13"/>
      <c r="U7" s="13"/>
      <c r="V7" s="13"/>
      <c r="W7" s="13"/>
      <c r="X7" s="13"/>
      <c r="Y7" s="13"/>
      <c r="Z7" s="13"/>
      <c r="AA7" s="1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>
      <c r="A8" s="12"/>
      <c r="B8" s="12"/>
      <c r="C8" s="12"/>
      <c r="D8" s="12"/>
      <c r="E8" s="12"/>
      <c r="F8" s="12"/>
      <c r="G8" s="12"/>
      <c r="H8" s="87"/>
      <c r="I8" s="86"/>
      <c r="J8" s="86"/>
      <c r="K8" s="86"/>
      <c r="L8" s="2"/>
      <c r="M8" s="2"/>
      <c r="N8" s="2"/>
      <c r="O8" s="13"/>
      <c r="P8" s="14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">
      <c r="A9" s="12"/>
      <c r="B9" s="12"/>
      <c r="C9" s="12"/>
      <c r="D9" s="12"/>
      <c r="E9" s="12"/>
      <c r="F9" s="12"/>
      <c r="G9" s="12"/>
      <c r="H9" s="87"/>
      <c r="I9" s="86"/>
      <c r="J9" s="86"/>
      <c r="K9" s="86"/>
      <c r="L9" s="2"/>
      <c r="M9" s="2"/>
      <c r="N9" s="2"/>
      <c r="O9" s="13"/>
      <c r="P9" s="14"/>
      <c r="Q9" s="15"/>
      <c r="R9" s="13"/>
      <c r="S9" s="13"/>
      <c r="T9" s="13"/>
      <c r="U9" s="13"/>
      <c r="V9" s="13"/>
      <c r="W9" s="13"/>
      <c r="X9" s="13"/>
      <c r="Y9" s="13"/>
      <c r="Z9" s="13"/>
      <c r="AA9" s="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">
      <c r="A10" s="12"/>
      <c r="B10" s="12"/>
      <c r="C10" s="12"/>
      <c r="D10" s="12"/>
      <c r="E10" s="12"/>
      <c r="F10" s="12"/>
      <c r="G10" s="12"/>
      <c r="H10" s="87"/>
      <c r="I10" s="86"/>
      <c r="J10" s="86"/>
      <c r="K10" s="86"/>
      <c r="L10" s="2"/>
      <c r="M10" s="2"/>
      <c r="N10" s="2"/>
      <c r="O10" s="13"/>
      <c r="P10" s="14"/>
      <c r="Q10" s="15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"/>
      <c r="AC10" s="2"/>
      <c r="AD10" s="2"/>
      <c r="AE10" s="2"/>
      <c r="AF10" s="2"/>
      <c r="AG10" s="2"/>
      <c r="AH10" s="131"/>
      <c r="AI10" s="131"/>
      <c r="AJ10" s="131"/>
      <c r="AK10" s="131"/>
      <c r="AL10" s="131"/>
      <c r="AM10" s="2"/>
      <c r="AN10" s="150">
        <v>2008</v>
      </c>
      <c r="AO10" s="150"/>
      <c r="AP10" s="150"/>
      <c r="AQ10" s="150"/>
      <c r="AR10" s="150"/>
      <c r="AS10" s="150"/>
      <c r="AT10" s="16"/>
      <c r="AU10" s="150">
        <v>2007</v>
      </c>
      <c r="AV10" s="150"/>
      <c r="AW10" s="150"/>
      <c r="AX10" s="150"/>
      <c r="AY10" s="150"/>
      <c r="AZ10" s="150"/>
    </row>
    <row r="11" spans="1:52" ht="15">
      <c r="A11" s="12"/>
      <c r="B11" s="12"/>
      <c r="C11" s="12"/>
      <c r="D11" s="12"/>
      <c r="E11" s="12"/>
      <c r="F11" s="12"/>
      <c r="G11" s="12"/>
      <c r="H11" s="87"/>
      <c r="I11" s="5"/>
      <c r="J11" s="86"/>
      <c r="K11" s="86"/>
      <c r="L11" s="2"/>
      <c r="M11" s="2"/>
      <c r="N11" s="2"/>
      <c r="O11" s="13"/>
      <c r="P11" s="14"/>
      <c r="Q11" s="14"/>
      <c r="R11" s="13"/>
      <c r="S11" s="13"/>
      <c r="T11" s="15"/>
      <c r="U11" s="13"/>
      <c r="V11" s="13"/>
      <c r="W11" s="13"/>
      <c r="X11" s="13"/>
      <c r="Y11" s="13"/>
      <c r="Z11" s="13"/>
      <c r="AA11" s="1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>
      <c r="A12" s="17" t="s">
        <v>32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"/>
      <c r="AI12" s="1"/>
      <c r="AJ12" s="1"/>
      <c r="AK12" s="1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">
      <c r="A13" s="18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"/>
      <c r="AI13" s="141"/>
      <c r="AJ13" s="141"/>
      <c r="AK13" s="141"/>
      <c r="AL13" s="2"/>
      <c r="AM13" s="2"/>
      <c r="AN13" s="124">
        <v>166059</v>
      </c>
      <c r="AO13" s="124"/>
      <c r="AP13" s="124"/>
      <c r="AQ13" s="124"/>
      <c r="AR13" s="124"/>
      <c r="AS13" s="124"/>
      <c r="AT13" s="1"/>
      <c r="AU13" s="124">
        <v>227225</v>
      </c>
      <c r="AV13" s="124"/>
      <c r="AW13" s="124"/>
      <c r="AX13" s="124"/>
      <c r="AY13" s="124"/>
      <c r="AZ13" s="124"/>
    </row>
    <row r="14" spans="1:52" ht="15">
      <c r="A14" s="18" t="s">
        <v>33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"/>
      <c r="AI14" s="82"/>
      <c r="AJ14" s="82"/>
      <c r="AK14" s="82"/>
      <c r="AL14" s="2"/>
      <c r="AM14" s="2"/>
      <c r="AN14" s="79"/>
      <c r="AO14" s="79"/>
      <c r="AP14" s="79"/>
      <c r="AQ14" s="79"/>
      <c r="AR14" s="79"/>
      <c r="AS14" s="79"/>
      <c r="AT14" s="1"/>
      <c r="AU14" s="79"/>
      <c r="AV14" s="79"/>
      <c r="AW14" s="79"/>
      <c r="AX14" s="79"/>
      <c r="AY14" s="79"/>
      <c r="AZ14" s="79"/>
    </row>
    <row r="15" spans="1:52" ht="15">
      <c r="A15" s="2"/>
      <c r="B15" s="19" t="s">
        <v>34</v>
      </c>
      <c r="C15" s="18" t="s">
        <v>35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"/>
      <c r="AI15" s="141"/>
      <c r="AJ15" s="141"/>
      <c r="AK15" s="141"/>
      <c r="AL15" s="2"/>
      <c r="AM15" s="2"/>
      <c r="AN15" s="124">
        <v>0</v>
      </c>
      <c r="AO15" s="124"/>
      <c r="AP15" s="124"/>
      <c r="AQ15" s="124"/>
      <c r="AR15" s="124"/>
      <c r="AS15" s="124"/>
      <c r="AT15" s="1"/>
      <c r="AU15" s="124">
        <v>0</v>
      </c>
      <c r="AV15" s="124"/>
      <c r="AW15" s="124"/>
      <c r="AX15" s="124"/>
      <c r="AY15" s="124"/>
      <c r="AZ15" s="124"/>
    </row>
    <row r="16" spans="1:52" ht="15">
      <c r="A16" s="2"/>
      <c r="B16" s="19" t="s">
        <v>34</v>
      </c>
      <c r="C16" s="18" t="s">
        <v>36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2"/>
      <c r="AI16" s="141"/>
      <c r="AJ16" s="141"/>
      <c r="AK16" s="141"/>
      <c r="AL16" s="2"/>
      <c r="AM16" s="2"/>
      <c r="AN16" s="124">
        <v>0</v>
      </c>
      <c r="AO16" s="124"/>
      <c r="AP16" s="124"/>
      <c r="AQ16" s="124"/>
      <c r="AR16" s="124"/>
      <c r="AS16" s="124"/>
      <c r="AT16" s="1"/>
      <c r="AU16" s="124">
        <v>0</v>
      </c>
      <c r="AV16" s="124"/>
      <c r="AW16" s="124"/>
      <c r="AX16" s="124"/>
      <c r="AY16" s="124"/>
      <c r="AZ16" s="124"/>
    </row>
    <row r="17" spans="1:52" ht="15">
      <c r="A17" s="2"/>
      <c r="B17" s="19" t="s">
        <v>34</v>
      </c>
      <c r="C17" s="18" t="s">
        <v>11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"/>
      <c r="AI17" s="141"/>
      <c r="AJ17" s="141"/>
      <c r="AK17" s="141"/>
      <c r="AL17" s="2"/>
      <c r="AM17" s="2"/>
      <c r="AN17" s="124">
        <v>30755</v>
      </c>
      <c r="AO17" s="124"/>
      <c r="AP17" s="124"/>
      <c r="AQ17" s="124"/>
      <c r="AR17" s="124"/>
      <c r="AS17" s="124"/>
      <c r="AT17" s="1"/>
      <c r="AU17" s="124">
        <v>45342</v>
      </c>
      <c r="AV17" s="124"/>
      <c r="AW17" s="124"/>
      <c r="AX17" s="124"/>
      <c r="AY17" s="124"/>
      <c r="AZ17" s="124"/>
    </row>
    <row r="18" spans="1:52" ht="15">
      <c r="A18" s="2"/>
      <c r="B18" s="19" t="s">
        <v>34</v>
      </c>
      <c r="C18" s="18" t="s">
        <v>37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141"/>
      <c r="AJ18" s="141"/>
      <c r="AK18" s="141"/>
      <c r="AL18" s="2"/>
      <c r="AM18" s="2"/>
      <c r="AN18" s="124">
        <v>0</v>
      </c>
      <c r="AO18" s="124"/>
      <c r="AP18" s="124"/>
      <c r="AQ18" s="124"/>
      <c r="AR18" s="124"/>
      <c r="AS18" s="124"/>
      <c r="AT18" s="1"/>
      <c r="AU18" s="124">
        <v>0</v>
      </c>
      <c r="AV18" s="124"/>
      <c r="AW18" s="124"/>
      <c r="AX18" s="124"/>
      <c r="AY18" s="124"/>
      <c r="AZ18" s="124"/>
    </row>
    <row r="19" spans="1:52" ht="15">
      <c r="A19" s="19"/>
      <c r="B19" s="19" t="s">
        <v>34</v>
      </c>
      <c r="C19" s="18" t="s">
        <v>12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141"/>
      <c r="AJ19" s="141"/>
      <c r="AK19" s="141"/>
      <c r="AL19" s="2"/>
      <c r="AM19" s="2"/>
      <c r="AN19" s="124">
        <v>285226</v>
      </c>
      <c r="AO19" s="124"/>
      <c r="AP19" s="124"/>
      <c r="AQ19" s="124"/>
      <c r="AR19" s="124"/>
      <c r="AS19" s="124"/>
      <c r="AT19" s="1"/>
      <c r="AU19" s="124">
        <v>247704</v>
      </c>
      <c r="AV19" s="124"/>
      <c r="AW19" s="124"/>
      <c r="AX19" s="124"/>
      <c r="AY19" s="124"/>
      <c r="AZ19" s="124"/>
    </row>
    <row r="20" spans="1:52" ht="15">
      <c r="A20" s="2"/>
      <c r="B20" s="19" t="s">
        <v>34</v>
      </c>
      <c r="C20" s="18" t="s">
        <v>38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141"/>
      <c r="AJ20" s="141"/>
      <c r="AK20" s="141"/>
      <c r="AL20" s="2"/>
      <c r="AM20" s="2"/>
      <c r="AN20" s="124">
        <v>0</v>
      </c>
      <c r="AO20" s="124"/>
      <c r="AP20" s="124"/>
      <c r="AQ20" s="124"/>
      <c r="AR20" s="124"/>
      <c r="AS20" s="124"/>
      <c r="AT20" s="1"/>
      <c r="AU20" s="124">
        <v>0</v>
      </c>
      <c r="AV20" s="124"/>
      <c r="AW20" s="124"/>
      <c r="AX20" s="124"/>
      <c r="AY20" s="124"/>
      <c r="AZ20" s="124"/>
    </row>
    <row r="21" spans="1:52" ht="15">
      <c r="A21" s="2"/>
      <c r="B21" s="19" t="s">
        <v>34</v>
      </c>
      <c r="C21" s="18" t="s">
        <v>39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141"/>
      <c r="AJ21" s="141"/>
      <c r="AK21" s="141"/>
      <c r="AL21" s="2"/>
      <c r="AM21" s="2"/>
      <c r="AN21" s="124">
        <v>0</v>
      </c>
      <c r="AO21" s="124"/>
      <c r="AP21" s="124"/>
      <c r="AQ21" s="124"/>
      <c r="AR21" s="124"/>
      <c r="AS21" s="124"/>
      <c r="AT21" s="1"/>
      <c r="AU21" s="124">
        <v>0</v>
      </c>
      <c r="AV21" s="124"/>
      <c r="AW21" s="124"/>
      <c r="AX21" s="124"/>
      <c r="AY21" s="124"/>
      <c r="AZ21" s="124"/>
    </row>
    <row r="22" spans="1:52" ht="15">
      <c r="A22" s="2"/>
      <c r="B22" s="19" t="s">
        <v>34</v>
      </c>
      <c r="C22" s="18" t="s">
        <v>40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82"/>
      <c r="AJ22" s="82"/>
      <c r="AK22" s="82"/>
      <c r="AL22" s="2"/>
      <c r="AM22" s="2"/>
      <c r="AN22" s="79"/>
      <c r="AO22" s="79"/>
      <c r="AP22" s="79"/>
      <c r="AQ22" s="79"/>
      <c r="AR22" s="79"/>
      <c r="AS22" s="79"/>
      <c r="AT22" s="1"/>
      <c r="AU22" s="79"/>
      <c r="AV22" s="79"/>
      <c r="AW22" s="79"/>
      <c r="AX22" s="79"/>
      <c r="AY22" s="79"/>
      <c r="AZ22" s="79"/>
    </row>
    <row r="23" spans="1:52" ht="15">
      <c r="A23" s="2"/>
      <c r="B23" s="19"/>
      <c r="C23" s="18" t="s">
        <v>41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141"/>
      <c r="AJ23" s="141"/>
      <c r="AK23" s="141"/>
      <c r="AL23" s="2"/>
      <c r="AM23" s="2"/>
      <c r="AN23" s="124">
        <v>0</v>
      </c>
      <c r="AO23" s="124"/>
      <c r="AP23" s="124"/>
      <c r="AQ23" s="124"/>
      <c r="AR23" s="124"/>
      <c r="AS23" s="124"/>
      <c r="AT23" s="1"/>
      <c r="AU23" s="124">
        <v>0</v>
      </c>
      <c r="AV23" s="124"/>
      <c r="AW23" s="124"/>
      <c r="AX23" s="124"/>
      <c r="AY23" s="124"/>
      <c r="AZ23" s="124"/>
    </row>
    <row r="24" spans="1:52" ht="15">
      <c r="A24" s="2"/>
      <c r="B24" s="19" t="s">
        <v>34</v>
      </c>
      <c r="C24" s="18" t="s">
        <v>13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0"/>
      <c r="AI24" s="141"/>
      <c r="AJ24" s="141"/>
      <c r="AK24" s="141"/>
      <c r="AL24" s="2"/>
      <c r="AM24" s="2"/>
      <c r="AN24" s="124">
        <v>19687</v>
      </c>
      <c r="AO24" s="124"/>
      <c r="AP24" s="124"/>
      <c r="AQ24" s="124"/>
      <c r="AR24" s="124"/>
      <c r="AS24" s="124"/>
      <c r="AT24" s="1"/>
      <c r="AU24" s="124">
        <v>9940</v>
      </c>
      <c r="AV24" s="124"/>
      <c r="AW24" s="124"/>
      <c r="AX24" s="124"/>
      <c r="AY24" s="124"/>
      <c r="AZ24" s="124"/>
    </row>
    <row r="25" spans="1:52" ht="15">
      <c r="A25" s="2"/>
      <c r="B25" s="19" t="s">
        <v>34</v>
      </c>
      <c r="C25" s="18" t="s">
        <v>42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0"/>
      <c r="AI25" s="82"/>
      <c r="AJ25" s="82"/>
      <c r="AK25" s="82"/>
      <c r="AL25" s="2"/>
      <c r="AM25" s="2"/>
      <c r="AN25" s="79"/>
      <c r="AO25" s="79"/>
      <c r="AP25" s="79"/>
      <c r="AQ25" s="79"/>
      <c r="AR25" s="79"/>
      <c r="AS25" s="79"/>
      <c r="AT25" s="1"/>
      <c r="AU25" s="79"/>
      <c r="AV25" s="79"/>
      <c r="AW25" s="79"/>
      <c r="AX25" s="79"/>
      <c r="AY25" s="79"/>
      <c r="AZ25" s="79"/>
    </row>
    <row r="26" spans="1:52" ht="15">
      <c r="A26" s="2"/>
      <c r="B26" s="19"/>
      <c r="C26" s="18" t="s">
        <v>41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141"/>
      <c r="AJ26" s="141"/>
      <c r="AK26" s="141"/>
      <c r="AL26" s="2"/>
      <c r="AM26" s="2"/>
      <c r="AN26" s="124">
        <v>0</v>
      </c>
      <c r="AO26" s="124"/>
      <c r="AP26" s="124"/>
      <c r="AQ26" s="124"/>
      <c r="AR26" s="124"/>
      <c r="AS26" s="124"/>
      <c r="AT26" s="1"/>
      <c r="AU26" s="124">
        <v>0</v>
      </c>
      <c r="AV26" s="124"/>
      <c r="AW26" s="124"/>
      <c r="AX26" s="124"/>
      <c r="AY26" s="124"/>
      <c r="AZ26" s="124"/>
    </row>
    <row r="27" spans="1:52" ht="15">
      <c r="A27" s="2"/>
      <c r="B27" s="19" t="s">
        <v>34</v>
      </c>
      <c r="C27" s="18" t="s">
        <v>14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0"/>
      <c r="AI27" s="141"/>
      <c r="AJ27" s="141"/>
      <c r="AK27" s="141"/>
      <c r="AL27" s="2"/>
      <c r="AM27" s="2"/>
      <c r="AN27" s="124">
        <v>0</v>
      </c>
      <c r="AO27" s="124"/>
      <c r="AP27" s="124"/>
      <c r="AQ27" s="124"/>
      <c r="AR27" s="124"/>
      <c r="AS27" s="124"/>
      <c r="AT27" s="1"/>
      <c r="AU27" s="124">
        <v>0</v>
      </c>
      <c r="AV27" s="124"/>
      <c r="AW27" s="124"/>
      <c r="AX27" s="124"/>
      <c r="AY27" s="124"/>
      <c r="AZ27" s="124"/>
    </row>
    <row r="28" spans="1:52" ht="15">
      <c r="A28" s="2"/>
      <c r="B28" s="19" t="s">
        <v>34</v>
      </c>
      <c r="C28" s="18" t="s">
        <v>43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0"/>
      <c r="AI28" s="82"/>
      <c r="AJ28" s="82"/>
      <c r="AK28" s="82"/>
      <c r="AL28" s="2"/>
      <c r="AM28" s="2"/>
      <c r="AN28" s="79"/>
      <c r="AO28" s="79"/>
      <c r="AP28" s="79"/>
      <c r="AQ28" s="79"/>
      <c r="AR28" s="79"/>
      <c r="AS28" s="79"/>
      <c r="AT28" s="1"/>
      <c r="AU28" s="79"/>
      <c r="AV28" s="79"/>
      <c r="AW28" s="79"/>
      <c r="AX28" s="79"/>
      <c r="AY28" s="79"/>
      <c r="AZ28" s="79"/>
    </row>
    <row r="29" spans="1:52" ht="15">
      <c r="A29" s="2"/>
      <c r="B29" s="19"/>
      <c r="C29" s="18" t="s">
        <v>41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141"/>
      <c r="AJ29" s="141"/>
      <c r="AK29" s="141"/>
      <c r="AL29" s="2"/>
      <c r="AM29" s="2"/>
      <c r="AN29" s="124">
        <v>0</v>
      </c>
      <c r="AO29" s="124"/>
      <c r="AP29" s="124"/>
      <c r="AQ29" s="124"/>
      <c r="AR29" s="124"/>
      <c r="AS29" s="124"/>
      <c r="AT29" s="1"/>
      <c r="AU29" s="124">
        <v>0</v>
      </c>
      <c r="AV29" s="124"/>
      <c r="AW29" s="124"/>
      <c r="AX29" s="124"/>
      <c r="AY29" s="124"/>
      <c r="AZ29" s="124"/>
    </row>
    <row r="30" spans="1:52" ht="15">
      <c r="A30" s="2"/>
      <c r="B30" s="19" t="s">
        <v>34</v>
      </c>
      <c r="C30" s="18" t="s">
        <v>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0"/>
      <c r="AI30" s="141"/>
      <c r="AJ30" s="141"/>
      <c r="AK30" s="141"/>
      <c r="AL30" s="2"/>
      <c r="AM30" s="2"/>
      <c r="AN30" s="124">
        <v>0</v>
      </c>
      <c r="AO30" s="124"/>
      <c r="AP30" s="124"/>
      <c r="AQ30" s="124"/>
      <c r="AR30" s="124"/>
      <c r="AS30" s="124"/>
      <c r="AT30" s="1"/>
      <c r="AU30" s="124">
        <v>0</v>
      </c>
      <c r="AV30" s="124"/>
      <c r="AW30" s="124"/>
      <c r="AX30" s="124"/>
      <c r="AY30" s="124"/>
      <c r="AZ30" s="124"/>
    </row>
    <row r="31" spans="1:52" ht="15">
      <c r="A31" s="2"/>
      <c r="B31" s="19" t="s">
        <v>34</v>
      </c>
      <c r="C31" s="18" t="s">
        <v>44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0"/>
      <c r="AI31" s="82"/>
      <c r="AJ31" s="82"/>
      <c r="AK31" s="82"/>
      <c r="AL31" s="2"/>
      <c r="AM31" s="2"/>
      <c r="AN31" s="79"/>
      <c r="AO31" s="79"/>
      <c r="AP31" s="79"/>
      <c r="AQ31" s="79"/>
      <c r="AR31" s="79"/>
      <c r="AS31" s="79"/>
      <c r="AT31" s="1"/>
      <c r="AU31" s="79"/>
      <c r="AV31" s="79"/>
      <c r="AW31" s="79"/>
      <c r="AX31" s="79"/>
      <c r="AY31" s="79"/>
      <c r="AZ31" s="79"/>
    </row>
    <row r="32" spans="1:52" ht="15">
      <c r="A32" s="2"/>
      <c r="B32" s="19"/>
      <c r="C32" s="18" t="s">
        <v>41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141"/>
      <c r="AJ32" s="141"/>
      <c r="AK32" s="141"/>
      <c r="AL32" s="2"/>
      <c r="AM32" s="2"/>
      <c r="AN32" s="124">
        <v>0</v>
      </c>
      <c r="AO32" s="124"/>
      <c r="AP32" s="124"/>
      <c r="AQ32" s="124"/>
      <c r="AR32" s="124"/>
      <c r="AS32" s="124"/>
      <c r="AT32" s="1"/>
      <c r="AU32" s="124">
        <v>0</v>
      </c>
      <c r="AV32" s="124"/>
      <c r="AW32" s="124"/>
      <c r="AX32" s="124"/>
      <c r="AY32" s="124"/>
      <c r="AZ32" s="124"/>
    </row>
    <row r="33" spans="1:52" ht="15">
      <c r="A33" s="19"/>
      <c r="B33" s="19" t="s">
        <v>34</v>
      </c>
      <c r="C33" s="18" t="s">
        <v>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141"/>
      <c r="AJ33" s="141"/>
      <c r="AK33" s="141"/>
      <c r="AL33" s="2"/>
      <c r="AM33" s="2"/>
      <c r="AN33" s="124">
        <v>0</v>
      </c>
      <c r="AO33" s="124"/>
      <c r="AP33" s="124"/>
      <c r="AQ33" s="124"/>
      <c r="AR33" s="124"/>
      <c r="AS33" s="124"/>
      <c r="AT33" s="1"/>
      <c r="AU33" s="124">
        <v>0</v>
      </c>
      <c r="AV33" s="124"/>
      <c r="AW33" s="124"/>
      <c r="AX33" s="124"/>
      <c r="AY33" s="124"/>
      <c r="AZ33" s="124"/>
    </row>
    <row r="34" spans="1:52" ht="15">
      <c r="A34" s="19"/>
      <c r="B34" s="19" t="s">
        <v>34</v>
      </c>
      <c r="C34" s="18" t="s">
        <v>45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">
      <c r="A35" s="19"/>
      <c r="B35" s="19"/>
      <c r="C35" s="18" t="s">
        <v>41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141"/>
      <c r="AJ35" s="141"/>
      <c r="AK35" s="141"/>
      <c r="AL35" s="2"/>
      <c r="AM35" s="2"/>
      <c r="AN35" s="124">
        <v>0</v>
      </c>
      <c r="AO35" s="124"/>
      <c r="AP35" s="124"/>
      <c r="AQ35" s="124"/>
      <c r="AR35" s="124"/>
      <c r="AS35" s="124"/>
      <c r="AT35" s="1"/>
      <c r="AU35" s="124">
        <v>0</v>
      </c>
      <c r="AV35" s="124"/>
      <c r="AW35" s="124"/>
      <c r="AX35" s="124"/>
      <c r="AY35" s="124"/>
      <c r="AZ35" s="124"/>
    </row>
    <row r="36" spans="1:52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"/>
      <c r="AI36" s="82"/>
      <c r="AJ36" s="82"/>
      <c r="AK36" s="82"/>
      <c r="AL36" s="2"/>
      <c r="AM36" s="2"/>
      <c r="AN36" s="148">
        <v>335668</v>
      </c>
      <c r="AO36" s="148"/>
      <c r="AP36" s="148"/>
      <c r="AQ36" s="148"/>
      <c r="AR36" s="148"/>
      <c r="AS36" s="148"/>
      <c r="AT36" s="1"/>
      <c r="AU36" s="148">
        <v>302986</v>
      </c>
      <c r="AV36" s="148"/>
      <c r="AW36" s="148"/>
      <c r="AX36" s="148"/>
      <c r="AY36" s="148"/>
      <c r="AZ36" s="148"/>
    </row>
    <row r="37" spans="1:52" ht="15">
      <c r="A37" s="18" t="s">
        <v>15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141"/>
      <c r="AJ37" s="141"/>
      <c r="AK37" s="141"/>
      <c r="AL37" s="2"/>
      <c r="AM37" s="2"/>
      <c r="AN37" s="124">
        <v>0</v>
      </c>
      <c r="AO37" s="124"/>
      <c r="AP37" s="124"/>
      <c r="AQ37" s="124"/>
      <c r="AR37" s="124"/>
      <c r="AS37" s="124"/>
      <c r="AT37" s="1"/>
      <c r="AU37" s="124">
        <v>0</v>
      </c>
      <c r="AV37" s="124"/>
      <c r="AW37" s="124"/>
      <c r="AX37" s="124"/>
      <c r="AY37" s="124"/>
      <c r="AZ37" s="124"/>
    </row>
    <row r="38" spans="1:52" ht="15">
      <c r="A38" s="18" t="s">
        <v>16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141"/>
      <c r="AJ38" s="141"/>
      <c r="AK38" s="141"/>
      <c r="AL38" s="2"/>
      <c r="AM38" s="2"/>
      <c r="AN38" s="124">
        <v>0</v>
      </c>
      <c r="AO38" s="124"/>
      <c r="AP38" s="124"/>
      <c r="AQ38" s="124"/>
      <c r="AR38" s="124"/>
      <c r="AS38" s="124"/>
      <c r="AT38" s="1"/>
      <c r="AU38" s="124">
        <v>0</v>
      </c>
      <c r="AV38" s="124"/>
      <c r="AW38" s="124"/>
      <c r="AX38" s="124"/>
      <c r="AY38" s="124"/>
      <c r="AZ38" s="124"/>
    </row>
    <row r="39" spans="1:52" ht="15">
      <c r="A39" s="18" t="s">
        <v>46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"/>
      <c r="AU39" s="8"/>
      <c r="AV39" s="8"/>
      <c r="AW39" s="8"/>
      <c r="AX39" s="8"/>
      <c r="AY39" s="8"/>
      <c r="AZ39" s="8"/>
    </row>
    <row r="40" spans="1:52" ht="15">
      <c r="A40" s="19"/>
      <c r="B40" s="2"/>
      <c r="C40" s="19" t="s">
        <v>47</v>
      </c>
      <c r="D40" s="18" t="s">
        <v>48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141"/>
      <c r="AJ40" s="141"/>
      <c r="AK40" s="141"/>
      <c r="AL40" s="2"/>
      <c r="AM40" s="2"/>
      <c r="AN40" s="124">
        <v>0</v>
      </c>
      <c r="AO40" s="124"/>
      <c r="AP40" s="124"/>
      <c r="AQ40" s="124"/>
      <c r="AR40" s="124"/>
      <c r="AS40" s="124"/>
      <c r="AT40" s="1"/>
      <c r="AU40" s="124">
        <v>0</v>
      </c>
      <c r="AV40" s="124"/>
      <c r="AW40" s="124"/>
      <c r="AX40" s="124"/>
      <c r="AY40" s="124"/>
      <c r="AZ40" s="124"/>
    </row>
    <row r="41" spans="1:52" ht="15">
      <c r="A41" s="19"/>
      <c r="B41" s="2"/>
      <c r="C41" s="19" t="s">
        <v>47</v>
      </c>
      <c r="D41" s="18" t="s">
        <v>49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141"/>
      <c r="AJ41" s="141"/>
      <c r="AK41" s="141"/>
      <c r="AL41" s="2"/>
      <c r="AM41" s="2"/>
      <c r="AN41" s="124">
        <v>0</v>
      </c>
      <c r="AO41" s="124"/>
      <c r="AP41" s="124"/>
      <c r="AQ41" s="124"/>
      <c r="AR41" s="124"/>
      <c r="AS41" s="124"/>
      <c r="AT41" s="1"/>
      <c r="AU41" s="124">
        <v>0</v>
      </c>
      <c r="AV41" s="124"/>
      <c r="AW41" s="124"/>
      <c r="AX41" s="124"/>
      <c r="AY41" s="124"/>
      <c r="AZ41" s="124"/>
    </row>
    <row r="42" spans="1:52" ht="15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>
      <c r="A43" s="18"/>
      <c r="B43" s="18" t="s">
        <v>51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141"/>
      <c r="AJ43" s="141"/>
      <c r="AK43" s="141"/>
      <c r="AL43" s="2"/>
      <c r="AM43" s="2"/>
      <c r="AN43" s="124">
        <v>0</v>
      </c>
      <c r="AO43" s="124"/>
      <c r="AP43" s="124"/>
      <c r="AQ43" s="124"/>
      <c r="AR43" s="124"/>
      <c r="AS43" s="124"/>
      <c r="AT43" s="1"/>
      <c r="AU43" s="124">
        <v>0</v>
      </c>
      <c r="AV43" s="124"/>
      <c r="AW43" s="124"/>
      <c r="AX43" s="124"/>
      <c r="AY43" s="124"/>
      <c r="AZ43" s="124"/>
    </row>
    <row r="44" spans="1:52" ht="15">
      <c r="A44" s="18" t="s">
        <v>52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  <c r="AJ44" s="2"/>
      <c r="AK44" s="2"/>
      <c r="AL44" s="2"/>
      <c r="AM44" s="2"/>
      <c r="AN44" s="8"/>
      <c r="AO44" s="8"/>
      <c r="AP44" s="8"/>
      <c r="AQ44" s="8"/>
      <c r="AR44" s="8"/>
      <c r="AS44" s="8"/>
      <c r="AT44" s="1"/>
      <c r="AU44" s="8"/>
      <c r="AV44" s="8"/>
      <c r="AW44" s="8"/>
      <c r="AX44" s="8"/>
      <c r="AY44" s="8"/>
      <c r="AZ44" s="8"/>
    </row>
    <row r="45" spans="1:52" ht="15">
      <c r="A45" s="19"/>
      <c r="B45" s="2"/>
      <c r="C45" s="19" t="s">
        <v>47</v>
      </c>
      <c r="D45" s="18" t="s">
        <v>53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141"/>
      <c r="AJ45" s="141"/>
      <c r="AK45" s="141"/>
      <c r="AL45" s="2"/>
      <c r="AM45" s="2"/>
      <c r="AN45" s="124">
        <v>0</v>
      </c>
      <c r="AO45" s="124"/>
      <c r="AP45" s="124"/>
      <c r="AQ45" s="124"/>
      <c r="AR45" s="124"/>
      <c r="AS45" s="124"/>
      <c r="AT45" s="1"/>
      <c r="AU45" s="124">
        <v>0</v>
      </c>
      <c r="AV45" s="124"/>
      <c r="AW45" s="124"/>
      <c r="AX45" s="124"/>
      <c r="AY45" s="124"/>
      <c r="AZ45" s="124"/>
    </row>
    <row r="46" spans="1:52" ht="15">
      <c r="A46" s="19"/>
      <c r="B46" s="2"/>
      <c r="C46" s="19" t="s">
        <v>47</v>
      </c>
      <c r="D46" s="18" t="s">
        <v>49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141"/>
      <c r="AJ46" s="141"/>
      <c r="AK46" s="141"/>
      <c r="AL46" s="2"/>
      <c r="AM46" s="2"/>
      <c r="AN46" s="124">
        <v>2980</v>
      </c>
      <c r="AO46" s="124"/>
      <c r="AP46" s="124"/>
      <c r="AQ46" s="124"/>
      <c r="AR46" s="124"/>
      <c r="AS46" s="124"/>
      <c r="AT46" s="1"/>
      <c r="AU46" s="124">
        <v>3094</v>
      </c>
      <c r="AV46" s="124"/>
      <c r="AW46" s="124"/>
      <c r="AX46" s="124"/>
      <c r="AY46" s="124"/>
      <c r="AZ46" s="124"/>
    </row>
    <row r="47" spans="1:52" ht="15">
      <c r="A47" s="18" t="s">
        <v>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"/>
      <c r="AU47" s="8"/>
      <c r="AV47" s="8"/>
      <c r="AW47" s="8"/>
      <c r="AX47" s="8"/>
      <c r="AY47" s="8"/>
      <c r="AZ47" s="8"/>
    </row>
    <row r="48" spans="1:52" ht="15">
      <c r="A48" s="19"/>
      <c r="B48" s="2"/>
      <c r="C48" s="19" t="s">
        <v>47</v>
      </c>
      <c r="D48" s="18" t="s">
        <v>53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141"/>
      <c r="AJ48" s="141"/>
      <c r="AK48" s="141"/>
      <c r="AL48" s="2"/>
      <c r="AM48" s="2"/>
      <c r="AN48" s="124">
        <v>0</v>
      </c>
      <c r="AO48" s="124"/>
      <c r="AP48" s="124"/>
      <c r="AQ48" s="124"/>
      <c r="AR48" s="124"/>
      <c r="AS48" s="124"/>
      <c r="AT48" s="1"/>
      <c r="AU48" s="124">
        <v>0</v>
      </c>
      <c r="AV48" s="124"/>
      <c r="AW48" s="124"/>
      <c r="AX48" s="124"/>
      <c r="AY48" s="124"/>
      <c r="AZ48" s="124"/>
    </row>
    <row r="49" spans="1:52" ht="15">
      <c r="A49" s="19"/>
      <c r="B49" s="2"/>
      <c r="C49" s="19" t="s">
        <v>47</v>
      </c>
      <c r="D49" s="18" t="s">
        <v>55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141"/>
      <c r="AJ49" s="141"/>
      <c r="AK49" s="141"/>
      <c r="AL49" s="2"/>
      <c r="AM49" s="2"/>
      <c r="AN49" s="124">
        <v>0</v>
      </c>
      <c r="AO49" s="124"/>
      <c r="AP49" s="124"/>
      <c r="AQ49" s="124"/>
      <c r="AR49" s="124"/>
      <c r="AS49" s="124"/>
      <c r="AT49" s="1"/>
      <c r="AU49" s="124">
        <v>0</v>
      </c>
      <c r="AV49" s="124"/>
      <c r="AW49" s="124"/>
      <c r="AX49" s="124"/>
      <c r="AY49" s="124"/>
      <c r="AZ49" s="124"/>
    </row>
    <row r="50" spans="1:52" ht="15">
      <c r="A50" s="18" t="s">
        <v>56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141"/>
      <c r="AJ50" s="141"/>
      <c r="AK50" s="141"/>
      <c r="AL50" s="2"/>
      <c r="AM50" s="2"/>
      <c r="AN50" s="124">
        <v>0</v>
      </c>
      <c r="AO50" s="124"/>
      <c r="AP50" s="124"/>
      <c r="AQ50" s="124"/>
      <c r="AR50" s="124"/>
      <c r="AS50" s="124"/>
      <c r="AT50" s="1"/>
      <c r="AU50" s="124">
        <v>0</v>
      </c>
      <c r="AV50" s="124"/>
      <c r="AW50" s="124"/>
      <c r="AX50" s="124"/>
      <c r="AY50" s="124"/>
      <c r="AZ50" s="124"/>
    </row>
    <row r="51" spans="1:52" ht="15">
      <c r="A51" s="18" t="s">
        <v>57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141"/>
      <c r="AJ51" s="141"/>
      <c r="AK51" s="141"/>
      <c r="AL51" s="2"/>
      <c r="AM51" s="2"/>
      <c r="AN51" s="124">
        <v>0</v>
      </c>
      <c r="AO51" s="124"/>
      <c r="AP51" s="124"/>
      <c r="AQ51" s="124"/>
      <c r="AR51" s="124"/>
      <c r="AS51" s="124"/>
      <c r="AT51" s="1"/>
      <c r="AU51" s="124">
        <v>0</v>
      </c>
      <c r="AV51" s="124"/>
      <c r="AW51" s="124"/>
      <c r="AX51" s="124"/>
      <c r="AY51" s="124"/>
      <c r="AZ51" s="124"/>
    </row>
    <row r="52" spans="1:52" ht="15">
      <c r="A52" s="18" t="s">
        <v>58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141"/>
      <c r="AJ52" s="141"/>
      <c r="AK52" s="141"/>
      <c r="AL52" s="2"/>
      <c r="AM52" s="2"/>
      <c r="AN52" s="124">
        <v>0</v>
      </c>
      <c r="AO52" s="124"/>
      <c r="AP52" s="124"/>
      <c r="AQ52" s="124"/>
      <c r="AR52" s="124"/>
      <c r="AS52" s="124"/>
      <c r="AT52" s="1"/>
      <c r="AU52" s="124">
        <v>0</v>
      </c>
      <c r="AV52" s="124"/>
      <c r="AW52" s="124"/>
      <c r="AX52" s="124"/>
      <c r="AY52" s="124"/>
      <c r="AZ52" s="124"/>
    </row>
    <row r="53" spans="1:52" ht="15">
      <c r="A53" s="18" t="s">
        <v>17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141"/>
      <c r="AJ53" s="141"/>
      <c r="AK53" s="141"/>
      <c r="AL53" s="2"/>
      <c r="AM53" s="2"/>
      <c r="AN53" s="124">
        <v>1160</v>
      </c>
      <c r="AO53" s="124"/>
      <c r="AP53" s="124"/>
      <c r="AQ53" s="124"/>
      <c r="AR53" s="124"/>
      <c r="AS53" s="124"/>
      <c r="AT53" s="1"/>
      <c r="AU53" s="124">
        <v>2440</v>
      </c>
      <c r="AV53" s="124"/>
      <c r="AW53" s="124"/>
      <c r="AX53" s="124"/>
      <c r="AY53" s="124"/>
      <c r="AZ53" s="124"/>
    </row>
    <row r="54" spans="1:52" ht="15.75" thickBot="1">
      <c r="A54" s="21" t="s">
        <v>59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"/>
      <c r="AI54" s="22"/>
      <c r="AJ54" s="23"/>
      <c r="AK54" s="24"/>
      <c r="AL54" s="2"/>
      <c r="AM54" s="2"/>
      <c r="AN54" s="123">
        <v>505867</v>
      </c>
      <c r="AO54" s="123"/>
      <c r="AP54" s="123"/>
      <c r="AQ54" s="123"/>
      <c r="AR54" s="123"/>
      <c r="AS54" s="123"/>
      <c r="AT54" s="1"/>
      <c r="AU54" s="123">
        <v>535745</v>
      </c>
      <c r="AV54" s="123"/>
      <c r="AW54" s="123"/>
      <c r="AX54" s="123"/>
      <c r="AY54" s="123"/>
      <c r="AZ54" s="123"/>
    </row>
    <row r="55" spans="1:52" ht="15">
      <c r="A55" s="21"/>
      <c r="B55" s="21"/>
      <c r="C55" s="21"/>
      <c r="D55" s="21"/>
      <c r="E55" s="21"/>
      <c r="F55" s="21"/>
      <c r="G55" s="21"/>
      <c r="H55" s="25"/>
      <c r="I55" s="26"/>
      <c r="J55" s="27"/>
      <c r="K55" s="18"/>
      <c r="L55" s="3"/>
      <c r="M55" s="3"/>
      <c r="N55" s="3"/>
      <c r="O55" s="28"/>
      <c r="P55" s="14"/>
      <c r="Q55" s="3"/>
      <c r="R55" s="28"/>
      <c r="S55" s="28"/>
      <c r="T55" s="28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2"/>
      <c r="AI55" s="23"/>
      <c r="AJ55" s="24"/>
      <c r="AK55" s="24"/>
      <c r="AL55" s="2"/>
      <c r="AM55" s="2"/>
      <c r="AN55" s="2"/>
      <c r="AO55" s="2"/>
      <c r="AP55" s="29"/>
      <c r="AQ55" s="29"/>
      <c r="AR55" s="29"/>
      <c r="AS55" s="29"/>
      <c r="AT55" s="2"/>
      <c r="AU55" s="2"/>
      <c r="AV55" s="2"/>
      <c r="AW55" s="29"/>
      <c r="AX55" s="29"/>
      <c r="AY55" s="29"/>
      <c r="AZ55" s="29"/>
    </row>
    <row r="56" spans="1:52" ht="15">
      <c r="A56" s="21" t="s">
        <v>60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  <c r="AJ56" s="22"/>
      <c r="AK56" s="22"/>
      <c r="AL56" s="21"/>
      <c r="AM56" s="2"/>
      <c r="AN56" s="2"/>
      <c r="AO56" s="2"/>
      <c r="AP56" s="30"/>
      <c r="AQ56" s="30"/>
      <c r="AR56" s="29"/>
      <c r="AS56" s="29"/>
      <c r="AT56" s="2"/>
      <c r="AU56" s="2"/>
      <c r="AV56" s="2"/>
      <c r="AW56" s="29"/>
      <c r="AX56" s="30"/>
      <c r="AY56" s="30"/>
      <c r="AZ56" s="30"/>
    </row>
    <row r="57" spans="1:52" ht="15">
      <c r="A57" s="18" t="s">
        <v>61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8"/>
      <c r="AJ57" s="8"/>
      <c r="AK57" s="8"/>
      <c r="AL57" s="2"/>
      <c r="AM57" s="2"/>
      <c r="AN57" s="8"/>
      <c r="AO57" s="8"/>
      <c r="AP57" s="8"/>
      <c r="AQ57" s="8"/>
      <c r="AR57" s="8"/>
      <c r="AS57" s="8"/>
      <c r="AT57" s="1"/>
      <c r="AU57" s="8"/>
      <c r="AV57" s="8"/>
      <c r="AW57" s="8"/>
      <c r="AX57" s="8"/>
      <c r="AY57" s="8"/>
      <c r="AZ57" s="8"/>
    </row>
    <row r="58" spans="1:52" ht="15">
      <c r="A58" s="19"/>
      <c r="B58" s="19" t="s">
        <v>34</v>
      </c>
      <c r="C58" s="18" t="s">
        <v>18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41"/>
      <c r="AJ58" s="141"/>
      <c r="AK58" s="141"/>
      <c r="AL58" s="2"/>
      <c r="AM58" s="2"/>
      <c r="AN58" s="124">
        <v>0</v>
      </c>
      <c r="AO58" s="124"/>
      <c r="AP58" s="124"/>
      <c r="AQ58" s="124"/>
      <c r="AR58" s="124"/>
      <c r="AS58" s="124"/>
      <c r="AT58" s="1"/>
      <c r="AU58" s="124">
        <v>0</v>
      </c>
      <c r="AV58" s="124"/>
      <c r="AW58" s="124"/>
      <c r="AX58" s="124"/>
      <c r="AY58" s="124"/>
      <c r="AZ58" s="124"/>
    </row>
    <row r="59" spans="1:52" ht="15">
      <c r="A59" s="19"/>
      <c r="B59" s="19" t="s">
        <v>34</v>
      </c>
      <c r="C59" s="18" t="s">
        <v>19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41"/>
      <c r="AJ59" s="141"/>
      <c r="AK59" s="141"/>
      <c r="AL59" s="2"/>
      <c r="AM59" s="2"/>
      <c r="AN59" s="124">
        <v>333207</v>
      </c>
      <c r="AO59" s="124"/>
      <c r="AP59" s="124"/>
      <c r="AQ59" s="124"/>
      <c r="AR59" s="124"/>
      <c r="AS59" s="124"/>
      <c r="AT59" s="1"/>
      <c r="AU59" s="124">
        <v>422555</v>
      </c>
      <c r="AV59" s="124"/>
      <c r="AW59" s="124"/>
      <c r="AX59" s="124"/>
      <c r="AY59" s="124"/>
      <c r="AZ59" s="124"/>
    </row>
    <row r="60" spans="1:52" ht="15">
      <c r="A60" s="19"/>
      <c r="B60" s="19" t="s">
        <v>34</v>
      </c>
      <c r="C60" s="18" t="s">
        <v>20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41"/>
      <c r="AJ60" s="141"/>
      <c r="AK60" s="141"/>
      <c r="AL60" s="2"/>
      <c r="AM60" s="2"/>
      <c r="AN60" s="124">
        <v>0</v>
      </c>
      <c r="AO60" s="124"/>
      <c r="AP60" s="124"/>
      <c r="AQ60" s="124"/>
      <c r="AR60" s="124"/>
      <c r="AS60" s="124"/>
      <c r="AT60" s="1"/>
      <c r="AU60" s="124">
        <v>0</v>
      </c>
      <c r="AV60" s="124"/>
      <c r="AW60" s="124"/>
      <c r="AX60" s="124"/>
      <c r="AY60" s="124"/>
      <c r="AZ60" s="124"/>
    </row>
    <row r="61" spans="1:52" ht="15">
      <c r="A61" s="19"/>
      <c r="B61" s="19" t="s">
        <v>34</v>
      </c>
      <c r="C61" s="18" t="s">
        <v>21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41"/>
      <c r="AJ61" s="141"/>
      <c r="AK61" s="141"/>
      <c r="AL61" s="2"/>
      <c r="AM61" s="2"/>
      <c r="AN61" s="124">
        <v>0</v>
      </c>
      <c r="AO61" s="124"/>
      <c r="AP61" s="124"/>
      <c r="AQ61" s="124"/>
      <c r="AR61" s="124"/>
      <c r="AS61" s="124"/>
      <c r="AT61" s="1"/>
      <c r="AU61" s="124">
        <v>0</v>
      </c>
      <c r="AV61" s="124"/>
      <c r="AW61" s="124"/>
      <c r="AX61" s="124"/>
      <c r="AY61" s="124"/>
      <c r="AZ61" s="124"/>
    </row>
    <row r="62" spans="1:52" ht="15">
      <c r="A62" s="2"/>
      <c r="B62" s="19" t="s">
        <v>34</v>
      </c>
      <c r="C62" s="18" t="s">
        <v>62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141"/>
      <c r="AJ62" s="141"/>
      <c r="AK62" s="141"/>
      <c r="AL62" s="2"/>
      <c r="AM62" s="2"/>
      <c r="AN62" s="124">
        <v>0</v>
      </c>
      <c r="AO62" s="124"/>
      <c r="AP62" s="124"/>
      <c r="AQ62" s="124"/>
      <c r="AR62" s="124"/>
      <c r="AS62" s="124"/>
      <c r="AT62" s="1"/>
      <c r="AU62" s="124">
        <v>0</v>
      </c>
      <c r="AV62" s="124"/>
      <c r="AW62" s="124"/>
      <c r="AX62" s="124"/>
      <c r="AY62" s="124"/>
      <c r="AZ62" s="124"/>
    </row>
    <row r="63" spans="1:52" ht="15">
      <c r="A63" s="19"/>
      <c r="B63" s="19" t="s">
        <v>34</v>
      </c>
      <c r="C63" s="18" t="s">
        <v>22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41"/>
      <c r="AJ63" s="141"/>
      <c r="AK63" s="141"/>
      <c r="AL63" s="2"/>
      <c r="AM63" s="2"/>
      <c r="AN63" s="124">
        <v>0</v>
      </c>
      <c r="AO63" s="124"/>
      <c r="AP63" s="124"/>
      <c r="AQ63" s="124"/>
      <c r="AR63" s="124"/>
      <c r="AS63" s="124"/>
      <c r="AT63" s="1"/>
      <c r="AU63" s="124">
        <v>0</v>
      </c>
      <c r="AV63" s="124"/>
      <c r="AW63" s="124"/>
      <c r="AX63" s="124"/>
      <c r="AY63" s="124"/>
      <c r="AZ63" s="124"/>
    </row>
    <row r="64" spans="1:52" ht="15">
      <c r="A64" s="19"/>
      <c r="B64" s="19" t="s">
        <v>34</v>
      </c>
      <c r="C64" s="18" t="s">
        <v>23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41"/>
      <c r="AJ64" s="141"/>
      <c r="AK64" s="141"/>
      <c r="AL64" s="2"/>
      <c r="AM64" s="2"/>
      <c r="AN64" s="124">
        <v>0</v>
      </c>
      <c r="AO64" s="124"/>
      <c r="AP64" s="124"/>
      <c r="AQ64" s="124"/>
      <c r="AR64" s="124"/>
      <c r="AS64" s="124"/>
      <c r="AT64" s="1"/>
      <c r="AU64" s="124">
        <v>0</v>
      </c>
      <c r="AV64" s="124"/>
      <c r="AW64" s="124"/>
      <c r="AX64" s="124"/>
      <c r="AY64" s="124"/>
      <c r="AZ64" s="124"/>
    </row>
    <row r="65" spans="1:52" ht="15">
      <c r="A65" s="18"/>
      <c r="B65" s="19" t="s">
        <v>34</v>
      </c>
      <c r="C65" s="18" t="s">
        <v>63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41"/>
      <c r="AJ65" s="141"/>
      <c r="AK65" s="141"/>
      <c r="AL65" s="2"/>
      <c r="AM65" s="2"/>
      <c r="AN65" s="124">
        <v>0</v>
      </c>
      <c r="AO65" s="124"/>
      <c r="AP65" s="124"/>
      <c r="AQ65" s="124"/>
      <c r="AR65" s="124"/>
      <c r="AS65" s="124"/>
      <c r="AT65" s="1"/>
      <c r="AU65" s="124">
        <v>0</v>
      </c>
      <c r="AV65" s="124"/>
      <c r="AW65" s="124"/>
      <c r="AX65" s="124"/>
      <c r="AY65" s="124"/>
      <c r="AZ65" s="124"/>
    </row>
    <row r="66" spans="1:52" ht="15">
      <c r="A66" s="18"/>
      <c r="B66" s="19" t="s">
        <v>34</v>
      </c>
      <c r="C66" s="18" t="s">
        <v>64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41"/>
      <c r="AJ66" s="141"/>
      <c r="AK66" s="141"/>
      <c r="AL66" s="2"/>
      <c r="AM66" s="2"/>
      <c r="AN66" s="124">
        <v>0</v>
      </c>
      <c r="AO66" s="124"/>
      <c r="AP66" s="124"/>
      <c r="AQ66" s="124"/>
      <c r="AR66" s="124"/>
      <c r="AS66" s="124"/>
      <c r="AT66" s="1"/>
      <c r="AU66" s="124">
        <v>0</v>
      </c>
      <c r="AV66" s="124"/>
      <c r="AW66" s="124"/>
      <c r="AX66" s="124"/>
      <c r="AY66" s="124"/>
      <c r="AZ66" s="124"/>
    </row>
    <row r="67" spans="1:52" ht="1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8"/>
      <c r="AI67" s="82"/>
      <c r="AJ67" s="82"/>
      <c r="AK67" s="82"/>
      <c r="AL67" s="2"/>
      <c r="AM67" s="2"/>
      <c r="AN67" s="151">
        <v>333207</v>
      </c>
      <c r="AO67" s="151"/>
      <c r="AP67" s="151"/>
      <c r="AQ67" s="151"/>
      <c r="AR67" s="151"/>
      <c r="AS67" s="151"/>
      <c r="AT67" s="1"/>
      <c r="AU67" s="151">
        <v>422555</v>
      </c>
      <c r="AV67" s="151"/>
      <c r="AW67" s="151"/>
      <c r="AX67" s="151"/>
      <c r="AY67" s="151"/>
      <c r="AZ67" s="151"/>
    </row>
    <row r="68" spans="1:52" ht="15">
      <c r="A68" s="18" t="s">
        <v>24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41"/>
      <c r="AJ68" s="141"/>
      <c r="AK68" s="141"/>
      <c r="AL68" s="2"/>
      <c r="AM68" s="2"/>
      <c r="AN68" s="124">
        <v>0</v>
      </c>
      <c r="AO68" s="124"/>
      <c r="AP68" s="124"/>
      <c r="AQ68" s="124"/>
      <c r="AR68" s="124"/>
      <c r="AS68" s="124"/>
      <c r="AT68" s="1"/>
      <c r="AU68" s="124">
        <v>0</v>
      </c>
      <c r="AV68" s="124"/>
      <c r="AW68" s="124"/>
      <c r="AX68" s="124"/>
      <c r="AY68" s="124"/>
      <c r="AZ68" s="124"/>
    </row>
    <row r="69" spans="1:52" ht="15">
      <c r="A69" s="18" t="s">
        <v>7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2"/>
      <c r="AI69" s="141"/>
      <c r="AJ69" s="141"/>
      <c r="AK69" s="141"/>
      <c r="AL69" s="2"/>
      <c r="AM69" s="2"/>
      <c r="AN69" s="124">
        <v>0</v>
      </c>
      <c r="AO69" s="124"/>
      <c r="AP69" s="124"/>
      <c r="AQ69" s="124"/>
      <c r="AR69" s="124"/>
      <c r="AS69" s="124"/>
      <c r="AT69" s="1"/>
      <c r="AU69" s="124">
        <v>0</v>
      </c>
      <c r="AV69" s="124"/>
      <c r="AW69" s="124"/>
      <c r="AX69" s="124"/>
      <c r="AY69" s="124"/>
      <c r="AZ69" s="124"/>
    </row>
    <row r="70" spans="1:52" ht="15">
      <c r="A70" s="18" t="s">
        <v>65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2"/>
      <c r="AI70" s="141"/>
      <c r="AJ70" s="141"/>
      <c r="AK70" s="141"/>
      <c r="AL70" s="2"/>
      <c r="AM70" s="2"/>
      <c r="AN70" s="124">
        <v>0</v>
      </c>
      <c r="AO70" s="124"/>
      <c r="AP70" s="124"/>
      <c r="AQ70" s="124"/>
      <c r="AR70" s="124"/>
      <c r="AS70" s="124"/>
      <c r="AT70" s="1"/>
      <c r="AU70" s="124">
        <v>0</v>
      </c>
      <c r="AV70" s="124"/>
      <c r="AW70" s="124"/>
      <c r="AX70" s="124"/>
      <c r="AY70" s="124"/>
      <c r="AZ70" s="124"/>
    </row>
    <row r="71" spans="1:52" ht="15">
      <c r="A71" s="18" t="s">
        <v>66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"/>
      <c r="AI71" s="141"/>
      <c r="AJ71" s="141"/>
      <c r="AK71" s="141"/>
      <c r="AL71" s="2"/>
      <c r="AM71" s="2"/>
      <c r="AN71" s="124">
        <v>0</v>
      </c>
      <c r="AO71" s="124"/>
      <c r="AP71" s="124"/>
      <c r="AQ71" s="124"/>
      <c r="AR71" s="124"/>
      <c r="AS71" s="124"/>
      <c r="AT71" s="1"/>
      <c r="AU71" s="124">
        <v>0</v>
      </c>
      <c r="AV71" s="124"/>
      <c r="AW71" s="124"/>
      <c r="AX71" s="124"/>
      <c r="AY71" s="124"/>
      <c r="AZ71" s="124"/>
    </row>
    <row r="72" spans="1:52" ht="15">
      <c r="A72" s="18" t="s">
        <v>67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2"/>
      <c r="AI72" s="141"/>
      <c r="AJ72" s="141"/>
      <c r="AK72" s="141"/>
      <c r="AL72" s="2"/>
      <c r="AM72" s="2"/>
      <c r="AN72" s="124">
        <v>0</v>
      </c>
      <c r="AO72" s="124"/>
      <c r="AP72" s="124"/>
      <c r="AQ72" s="124"/>
      <c r="AR72" s="124"/>
      <c r="AS72" s="124"/>
      <c r="AT72" s="1"/>
      <c r="AU72" s="124">
        <v>0</v>
      </c>
      <c r="AV72" s="124"/>
      <c r="AW72" s="124"/>
      <c r="AX72" s="124"/>
      <c r="AY72" s="124"/>
      <c r="AZ72" s="124"/>
    </row>
    <row r="73" spans="1:52" ht="15">
      <c r="A73" s="18" t="s">
        <v>25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2"/>
      <c r="AI73" s="141"/>
      <c r="AJ73" s="141"/>
      <c r="AK73" s="141"/>
      <c r="AL73" s="2"/>
      <c r="AM73" s="2"/>
      <c r="AN73" s="124">
        <v>1116</v>
      </c>
      <c r="AO73" s="124"/>
      <c r="AP73" s="124"/>
      <c r="AQ73" s="124"/>
      <c r="AR73" s="124"/>
      <c r="AS73" s="124"/>
      <c r="AT73" s="1"/>
      <c r="AU73" s="124">
        <v>521</v>
      </c>
      <c r="AV73" s="124"/>
      <c r="AW73" s="124"/>
      <c r="AX73" s="124"/>
      <c r="AY73" s="124"/>
      <c r="AZ73" s="124"/>
    </row>
    <row r="74" spans="1:52" ht="15">
      <c r="A74" s="21" t="s">
        <v>68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"/>
      <c r="AI74" s="8"/>
      <c r="AJ74" s="8"/>
      <c r="AK74" s="8"/>
      <c r="AL74" s="2"/>
      <c r="AM74" s="2"/>
      <c r="AN74" s="125">
        <v>334323</v>
      </c>
      <c r="AO74" s="125"/>
      <c r="AP74" s="125"/>
      <c r="AQ74" s="125"/>
      <c r="AR74" s="125"/>
      <c r="AS74" s="125"/>
      <c r="AT74" s="1"/>
      <c r="AU74" s="125">
        <v>423076</v>
      </c>
      <c r="AV74" s="125"/>
      <c r="AW74" s="125"/>
      <c r="AX74" s="125"/>
      <c r="AY74" s="125"/>
      <c r="AZ74" s="125"/>
    </row>
    <row r="75" spans="1:52" ht="1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31"/>
      <c r="R75" s="31"/>
      <c r="S75" s="31"/>
      <c r="T75" s="28"/>
      <c r="U75" s="28"/>
      <c r="V75" s="28"/>
      <c r="W75" s="28"/>
      <c r="X75" s="32"/>
      <c r="Y75" s="28"/>
      <c r="Z75" s="28"/>
      <c r="AA75" s="28"/>
      <c r="AB75" s="28"/>
      <c r="AC75" s="28"/>
      <c r="AD75" s="28"/>
      <c r="AE75" s="28"/>
      <c r="AF75" s="28"/>
      <c r="AG75" s="28"/>
      <c r="AH75" s="13"/>
      <c r="AI75" s="8"/>
      <c r="AJ75" s="8"/>
      <c r="AK75" s="8"/>
      <c r="AL75" s="13"/>
      <c r="AM75" s="13"/>
      <c r="AN75" s="24"/>
      <c r="AO75" s="24"/>
      <c r="AP75" s="8"/>
      <c r="AQ75" s="8"/>
      <c r="AR75" s="24"/>
      <c r="AS75" s="24"/>
      <c r="AT75" s="24"/>
      <c r="AU75" s="24"/>
      <c r="AV75" s="24"/>
      <c r="AW75" s="24"/>
      <c r="AX75" s="8"/>
      <c r="AY75" s="8"/>
      <c r="AZ75" s="8"/>
    </row>
    <row r="76" spans="1:52" ht="15">
      <c r="A76" s="21" t="s">
        <v>69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"/>
      <c r="AI76" s="8"/>
      <c r="AJ76" s="8"/>
      <c r="AK76" s="8"/>
      <c r="AL76" s="2"/>
      <c r="AM76" s="2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">
      <c r="A77" s="18" t="s">
        <v>70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"/>
      <c r="AI77" s="141"/>
      <c r="AJ77" s="141"/>
      <c r="AK77" s="141"/>
      <c r="AL77" s="2"/>
      <c r="AM77" s="2"/>
      <c r="AN77" s="8"/>
      <c r="AO77" s="8"/>
      <c r="AP77" s="8"/>
      <c r="AQ77" s="8"/>
      <c r="AR77" s="8"/>
      <c r="AS77" s="8"/>
      <c r="AT77" s="24"/>
      <c r="AU77" s="8"/>
      <c r="AV77" s="8"/>
      <c r="AW77" s="8"/>
      <c r="AX77" s="8"/>
      <c r="AY77" s="8"/>
      <c r="AZ77" s="8"/>
    </row>
    <row r="78" spans="1:52" ht="15">
      <c r="A78" s="2"/>
      <c r="B78" s="19" t="s">
        <v>34</v>
      </c>
      <c r="C78" s="18" t="s">
        <v>10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2"/>
      <c r="AI78" s="1"/>
      <c r="AJ78" s="1"/>
      <c r="AK78" s="1"/>
      <c r="AL78" s="2"/>
      <c r="AM78" s="2"/>
      <c r="AN78" s="124">
        <v>178956</v>
      </c>
      <c r="AO78" s="124"/>
      <c r="AP78" s="124"/>
      <c r="AQ78" s="124"/>
      <c r="AR78" s="124"/>
      <c r="AS78" s="124"/>
      <c r="AT78" s="1"/>
      <c r="AU78" s="124">
        <v>127506</v>
      </c>
      <c r="AV78" s="124"/>
      <c r="AW78" s="124"/>
      <c r="AX78" s="124"/>
      <c r="AY78" s="124"/>
      <c r="AZ78" s="124"/>
    </row>
    <row r="79" spans="1:52" ht="15">
      <c r="A79" s="2"/>
      <c r="B79" s="19" t="s">
        <v>34</v>
      </c>
      <c r="C79" s="18" t="s">
        <v>71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2"/>
      <c r="AI79" s="8"/>
      <c r="AJ79" s="8"/>
      <c r="AK79" s="8"/>
      <c r="AL79" s="2"/>
      <c r="AM79" s="2"/>
      <c r="AN79" s="124">
        <v>-23261</v>
      </c>
      <c r="AO79" s="124"/>
      <c r="AP79" s="124"/>
      <c r="AQ79" s="124"/>
      <c r="AR79" s="124"/>
      <c r="AS79" s="124"/>
      <c r="AT79" s="1"/>
      <c r="AU79" s="124">
        <v>-26990</v>
      </c>
      <c r="AV79" s="124"/>
      <c r="AW79" s="124"/>
      <c r="AX79" s="124"/>
      <c r="AY79" s="124"/>
      <c r="AZ79" s="124"/>
    </row>
    <row r="80" spans="1:52" ht="15">
      <c r="A80" s="2"/>
      <c r="B80" s="19" t="s">
        <v>34</v>
      </c>
      <c r="C80" s="18" t="s">
        <v>72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2"/>
      <c r="AI80" s="8"/>
      <c r="AJ80" s="8"/>
      <c r="AK80" s="8"/>
      <c r="AL80" s="2"/>
      <c r="AM80" s="2"/>
      <c r="AN80" s="124">
        <v>15849</v>
      </c>
      <c r="AO80" s="124"/>
      <c r="AP80" s="124"/>
      <c r="AQ80" s="124"/>
      <c r="AR80" s="124"/>
      <c r="AS80" s="124"/>
      <c r="AT80" s="24"/>
      <c r="AU80" s="124">
        <v>12153</v>
      </c>
      <c r="AV80" s="124"/>
      <c r="AW80" s="124"/>
      <c r="AX80" s="124"/>
      <c r="AY80" s="124"/>
      <c r="AZ80" s="124"/>
    </row>
    <row r="81" spans="1:52" ht="15">
      <c r="A81" s="21" t="s">
        <v>73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5"/>
      <c r="AI81" s="33"/>
      <c r="AJ81" s="33"/>
      <c r="AK81" s="33"/>
      <c r="AL81" s="5"/>
      <c r="AM81" s="5"/>
      <c r="AN81" s="125">
        <v>171544</v>
      </c>
      <c r="AO81" s="125"/>
      <c r="AP81" s="125"/>
      <c r="AQ81" s="125"/>
      <c r="AR81" s="125"/>
      <c r="AS81" s="125"/>
      <c r="AT81" s="34"/>
      <c r="AU81" s="125">
        <v>112669</v>
      </c>
      <c r="AV81" s="125"/>
      <c r="AW81" s="125"/>
      <c r="AX81" s="125"/>
      <c r="AY81" s="125"/>
      <c r="AZ81" s="125"/>
    </row>
    <row r="82" spans="1:52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"/>
      <c r="AI82" s="35"/>
      <c r="AJ82" s="35"/>
      <c r="AK82" s="35"/>
      <c r="AL82" s="2"/>
      <c r="AM82" s="2"/>
      <c r="AN82" s="79"/>
      <c r="AO82" s="79"/>
      <c r="AP82" s="79"/>
      <c r="AQ82" s="79"/>
      <c r="AR82" s="79"/>
      <c r="AS82" s="79"/>
      <c r="AT82" s="24"/>
      <c r="AU82" s="79"/>
      <c r="AV82" s="79"/>
      <c r="AW82" s="79"/>
      <c r="AX82" s="79"/>
      <c r="AY82" s="79"/>
      <c r="AZ82" s="79"/>
    </row>
    <row r="83" spans="1:52" ht="15.75" thickBot="1">
      <c r="A83" s="21" t="s">
        <v>74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"/>
      <c r="AI83" s="2"/>
      <c r="AJ83" s="2"/>
      <c r="AK83" s="2"/>
      <c r="AL83" s="2"/>
      <c r="AM83" s="2"/>
      <c r="AN83" s="147">
        <v>505867</v>
      </c>
      <c r="AO83" s="147"/>
      <c r="AP83" s="147"/>
      <c r="AQ83" s="147"/>
      <c r="AR83" s="147"/>
      <c r="AS83" s="147"/>
      <c r="AT83" s="1"/>
      <c r="AU83" s="147">
        <v>535745</v>
      </c>
      <c r="AV83" s="147"/>
      <c r="AW83" s="147"/>
      <c r="AX83" s="147"/>
      <c r="AY83" s="147"/>
      <c r="AZ83" s="147"/>
    </row>
    <row r="84" spans="1:52" ht="15">
      <c r="A84" s="17"/>
      <c r="B84" s="17"/>
      <c r="C84" s="17"/>
      <c r="D84" s="17"/>
      <c r="E84" s="17"/>
      <c r="F84" s="17"/>
      <c r="G84" s="17"/>
      <c r="H84" s="36"/>
      <c r="I84" s="37"/>
      <c r="J84" s="37"/>
      <c r="K84" s="30"/>
      <c r="L84" s="2"/>
      <c r="M84" s="2"/>
      <c r="N84" s="2"/>
      <c r="O84" s="13"/>
      <c r="P84" s="14"/>
      <c r="Q84" s="90"/>
      <c r="R84" s="13"/>
      <c r="S84" s="13"/>
      <c r="T84" s="13"/>
      <c r="U84" s="38"/>
      <c r="V84" s="38"/>
      <c r="W84" s="38"/>
      <c r="X84" s="13"/>
      <c r="Y84" s="13"/>
      <c r="Z84" s="13"/>
      <c r="AA84" s="13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">
      <c r="A85" s="17"/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13"/>
      <c r="Y85" s="13"/>
      <c r="Z85" s="13"/>
      <c r="AA85" s="13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">
      <c r="A86" s="17"/>
      <c r="B86" s="2"/>
      <c r="C86" s="17"/>
      <c r="D86" s="17"/>
      <c r="E86" s="17"/>
      <c r="F86" s="17"/>
      <c r="G86" s="17"/>
      <c r="H86" s="17"/>
      <c r="I86" s="17"/>
      <c r="J86" s="17"/>
      <c r="K86" s="17"/>
      <c r="L86" s="2"/>
      <c r="M86" s="2"/>
      <c r="N86" s="2"/>
      <c r="O86" s="13"/>
      <c r="P86" s="14"/>
      <c r="Q86" s="9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">
      <c r="A87" s="20"/>
      <c r="B87" s="17" t="s">
        <v>75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39"/>
      <c r="AB87" s="2"/>
      <c r="AC87" s="40"/>
      <c r="AD87" s="40"/>
      <c r="AE87" s="40"/>
      <c r="AF87" s="40"/>
      <c r="AG87" s="40"/>
      <c r="AH87" s="40"/>
      <c r="AI87" s="2"/>
      <c r="AJ87" s="2"/>
      <c r="AK87" s="2"/>
      <c r="AL87" s="2"/>
      <c r="AM87" s="2"/>
      <c r="AN87" s="5" t="s">
        <v>76</v>
      </c>
      <c r="AO87" s="5"/>
      <c r="AP87" s="5"/>
      <c r="AQ87" s="5"/>
      <c r="AR87" s="5"/>
      <c r="AS87" s="5"/>
      <c r="AT87" s="5"/>
      <c r="AU87" s="2"/>
      <c r="AV87" s="2"/>
      <c r="AW87" s="2"/>
      <c r="AX87" s="2"/>
      <c r="AY87" s="2"/>
      <c r="AZ87" s="2"/>
    </row>
    <row r="88" spans="1:52" ht="15">
      <c r="A88" s="20"/>
      <c r="B88" s="20"/>
      <c r="C88" s="5"/>
      <c r="D88" s="20"/>
      <c r="E88" s="2"/>
      <c r="F88" s="2"/>
      <c r="G88" s="2"/>
      <c r="H88" s="20"/>
      <c r="I88" s="5"/>
      <c r="J88" s="5"/>
      <c r="K88" s="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3"/>
      <c r="AA88" s="13"/>
      <c r="AB88" s="2"/>
      <c r="AC88" s="2"/>
      <c r="AD88" s="2"/>
      <c r="AE88" s="14"/>
      <c r="AF88" s="78"/>
      <c r="AG88" s="20"/>
      <c r="AH88" s="13"/>
      <c r="AI88" s="2"/>
      <c r="AJ88" s="2"/>
      <c r="AK88" s="2"/>
      <c r="AL88" s="2"/>
      <c r="AM88" s="2"/>
      <c r="AN88" s="2"/>
      <c r="AO88" s="2"/>
      <c r="AP88" s="13"/>
      <c r="AQ88" s="13"/>
      <c r="AR88" s="13"/>
      <c r="AS88" s="13"/>
      <c r="AT88" s="20"/>
      <c r="AU88" s="2"/>
      <c r="AV88" s="2"/>
      <c r="AW88" s="2"/>
      <c r="AX88" s="2"/>
      <c r="AY88" s="2"/>
      <c r="AZ88" s="2"/>
    </row>
    <row r="89" spans="1:52" ht="15">
      <c r="A89" s="20"/>
      <c r="B89" s="17" t="s">
        <v>77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39"/>
      <c r="AB89" s="2"/>
      <c r="AC89" s="40"/>
      <c r="AD89" s="40"/>
      <c r="AE89" s="40"/>
      <c r="AF89" s="40"/>
      <c r="AG89" s="40"/>
      <c r="AH89" s="40"/>
      <c r="AI89" s="2"/>
      <c r="AJ89" s="2"/>
      <c r="AK89" s="2"/>
      <c r="AL89" s="2"/>
      <c r="AM89" s="2"/>
      <c r="AN89" s="5" t="s">
        <v>78</v>
      </c>
      <c r="AO89" s="5"/>
      <c r="AP89" s="5"/>
      <c r="AQ89" s="5"/>
      <c r="AR89" s="5"/>
      <c r="AS89" s="5"/>
      <c r="AT89" s="5"/>
      <c r="AU89" s="2"/>
      <c r="AV89" s="2"/>
      <c r="AW89" s="2"/>
      <c r="AX89" s="2"/>
      <c r="AY89" s="2"/>
      <c r="AZ89" s="2"/>
    </row>
    <row r="90" spans="1:52" ht="15">
      <c r="A90" s="20"/>
      <c r="B90" s="3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3"/>
      <c r="P90" s="14"/>
      <c r="Q90" s="14"/>
      <c r="R90" s="13"/>
      <c r="S90" s="13"/>
      <c r="T90" s="39"/>
      <c r="U90" s="39"/>
      <c r="V90" s="39"/>
      <c r="W90" s="39"/>
      <c r="X90" s="39"/>
      <c r="Y90" s="39"/>
      <c r="Z90" s="39"/>
      <c r="AA90" s="39"/>
      <c r="AB90" s="2"/>
      <c r="AC90" s="41"/>
      <c r="AD90" s="41"/>
      <c r="AE90" s="41"/>
      <c r="AF90" s="41"/>
      <c r="AG90" s="41"/>
      <c r="AH90" s="41"/>
      <c r="AI90" s="2"/>
      <c r="AJ90" s="2"/>
      <c r="AK90" s="2"/>
      <c r="AL90" s="2"/>
      <c r="AM90" s="2"/>
      <c r="AN90" s="88"/>
      <c r="AO90" s="88"/>
      <c r="AP90" s="88"/>
      <c r="AQ90" s="88"/>
      <c r="AR90" s="88"/>
      <c r="AS90" s="88"/>
      <c r="AT90" s="88"/>
      <c r="AU90" s="2"/>
      <c r="AV90" s="2"/>
      <c r="AW90" s="2"/>
      <c r="AX90" s="2"/>
      <c r="AY90" s="2"/>
      <c r="AZ90" s="2"/>
    </row>
    <row r="91" spans="1:52" ht="15">
      <c r="A91" s="20"/>
      <c r="B91" s="3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3"/>
      <c r="P91" s="14"/>
      <c r="Q91" s="14"/>
      <c r="R91" s="13"/>
      <c r="S91" s="13"/>
      <c r="T91" s="39"/>
      <c r="U91" s="39"/>
      <c r="V91" s="39"/>
      <c r="W91" s="39"/>
      <c r="X91" s="39"/>
      <c r="Y91" s="39"/>
      <c r="Z91" s="39"/>
      <c r="AA91" s="2"/>
      <c r="AB91" s="2"/>
      <c r="AC91" s="2"/>
      <c r="AD91" s="2"/>
      <c r="AE91" s="41"/>
      <c r="AF91" s="41"/>
      <c r="AG91" s="41"/>
      <c r="AH91" s="41"/>
      <c r="AI91" s="2"/>
      <c r="AJ91" s="2"/>
      <c r="AK91" s="2"/>
      <c r="AL91" s="2"/>
      <c r="AM91" s="2"/>
      <c r="AN91" s="88"/>
      <c r="AO91" s="88"/>
      <c r="AP91" s="88"/>
      <c r="AQ91" s="88"/>
      <c r="AR91" s="88"/>
      <c r="AS91" s="88"/>
      <c r="AT91" s="88"/>
      <c r="AU91" s="2"/>
      <c r="AV91" s="2"/>
      <c r="AW91" s="2"/>
      <c r="AX91" s="2"/>
      <c r="AY91" s="2"/>
      <c r="AZ91" s="2"/>
    </row>
    <row r="92" spans="1:52" ht="15">
      <c r="A92" s="20"/>
      <c r="B92" s="20"/>
      <c r="C92" s="20"/>
      <c r="D92" s="20"/>
      <c r="E92" s="20"/>
      <c r="F92" s="20"/>
      <c r="G92" s="20"/>
      <c r="H92" s="20"/>
      <c r="I92" s="20"/>
      <c r="J92" s="130"/>
      <c r="K92" s="130"/>
      <c r="L92" s="41"/>
      <c r="M92" s="130"/>
      <c r="N92" s="13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"/>
      <c r="Z92" s="1"/>
      <c r="AA92" s="1"/>
      <c r="AB92" s="1"/>
      <c r="AC92" s="1"/>
      <c r="AD92" s="1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5">
      <c r="A93" s="11" t="s">
        <v>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13"/>
      <c r="Y94" s="13"/>
      <c r="Z94" s="13"/>
      <c r="AA94" s="13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13"/>
      <c r="Y95" s="13"/>
      <c r="Z95" s="13"/>
      <c r="AA95" s="13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13"/>
      <c r="Y96" s="13"/>
      <c r="Z96" s="13"/>
      <c r="AA96" s="13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13"/>
      <c r="Y97" s="13"/>
      <c r="Z97" s="13"/>
      <c r="AA97" s="13"/>
      <c r="AB97" s="2"/>
      <c r="AC97" s="2"/>
      <c r="AD97" s="2"/>
      <c r="AE97" s="2"/>
      <c r="AF97" s="2"/>
      <c r="AG97" s="2"/>
      <c r="AH97" s="131"/>
      <c r="AI97" s="131"/>
      <c r="AJ97" s="131"/>
      <c r="AK97" s="131"/>
      <c r="AL97" s="131"/>
      <c r="AM97" s="2"/>
      <c r="AN97" s="150">
        <v>2008</v>
      </c>
      <c r="AO97" s="150"/>
      <c r="AP97" s="150"/>
      <c r="AQ97" s="150"/>
      <c r="AR97" s="150"/>
      <c r="AS97" s="150"/>
      <c r="AT97" s="16"/>
      <c r="AU97" s="150">
        <v>2007</v>
      </c>
      <c r="AV97" s="150"/>
      <c r="AW97" s="150"/>
      <c r="AX97" s="150"/>
      <c r="AY97" s="150"/>
      <c r="AZ97" s="150"/>
    </row>
    <row r="98" spans="1:52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2"/>
      <c r="M98" s="2"/>
      <c r="N98" s="2"/>
      <c r="O98" s="13"/>
      <c r="P98" s="14"/>
      <c r="Q98" s="90"/>
      <c r="R98" s="13"/>
      <c r="S98" s="13"/>
      <c r="T98" s="13"/>
      <c r="U98" s="13"/>
      <c r="V98" s="13"/>
      <c r="W98" s="13"/>
      <c r="X98" s="13"/>
      <c r="Y98" s="2"/>
      <c r="Z98" s="2"/>
      <c r="AA98" s="2"/>
      <c r="AB98" s="2"/>
      <c r="AC98" s="2"/>
      <c r="AD98" s="29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43"/>
      <c r="AQ98" s="43"/>
      <c r="AR98" s="29"/>
      <c r="AS98" s="29"/>
      <c r="AT98" s="2"/>
      <c r="AU98" s="2"/>
      <c r="AV98" s="2"/>
      <c r="AW98" s="29"/>
      <c r="AX98" s="29"/>
      <c r="AY98" s="29"/>
      <c r="AZ98" s="29"/>
    </row>
    <row r="99" spans="1:52" ht="15">
      <c r="A99" s="20" t="s">
        <v>79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"/>
      <c r="AI99" s="2"/>
      <c r="AJ99" s="2"/>
      <c r="AK99" s="2"/>
      <c r="AL99" s="2"/>
      <c r="AM99" s="2"/>
      <c r="AN99" s="124">
        <v>50681</v>
      </c>
      <c r="AO99" s="124"/>
      <c r="AP99" s="124"/>
      <c r="AQ99" s="124"/>
      <c r="AR99" s="124"/>
      <c r="AS99" s="124"/>
      <c r="AT99" s="24"/>
      <c r="AU99" s="124">
        <v>36291</v>
      </c>
      <c r="AV99" s="124"/>
      <c r="AW99" s="124"/>
      <c r="AX99" s="124"/>
      <c r="AY99" s="124"/>
      <c r="AZ99" s="124"/>
    </row>
    <row r="100" spans="1:52" ht="15">
      <c r="A100" s="20" t="s">
        <v>80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"/>
      <c r="AI100" s="2"/>
      <c r="AJ100" s="2"/>
      <c r="AK100" s="2"/>
      <c r="AL100" s="2"/>
      <c r="AM100" s="2"/>
      <c r="AN100" s="124">
        <v>-7676</v>
      </c>
      <c r="AO100" s="124"/>
      <c r="AP100" s="124"/>
      <c r="AQ100" s="124"/>
      <c r="AR100" s="124"/>
      <c r="AS100" s="124"/>
      <c r="AT100" s="24"/>
      <c r="AU100" s="124">
        <v>-6551</v>
      </c>
      <c r="AV100" s="124"/>
      <c r="AW100" s="124"/>
      <c r="AX100" s="124"/>
      <c r="AY100" s="124"/>
      <c r="AZ100" s="124"/>
    </row>
    <row r="101" spans="1:52" ht="15">
      <c r="A101" s="20" t="s">
        <v>27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"/>
      <c r="AI101" s="141"/>
      <c r="AJ101" s="141"/>
      <c r="AK101" s="141"/>
      <c r="AL101" s="2"/>
      <c r="AM101" s="2"/>
      <c r="AN101" s="148">
        <v>43005</v>
      </c>
      <c r="AO101" s="148"/>
      <c r="AP101" s="148"/>
      <c r="AQ101" s="148"/>
      <c r="AR101" s="148"/>
      <c r="AS101" s="148"/>
      <c r="AT101" s="1"/>
      <c r="AU101" s="148">
        <v>29740</v>
      </c>
      <c r="AV101" s="148"/>
      <c r="AW101" s="148"/>
      <c r="AX101" s="148"/>
      <c r="AY101" s="148"/>
      <c r="AZ101" s="148"/>
    </row>
    <row r="102" spans="1:52" ht="1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2"/>
      <c r="AI102" s="85"/>
      <c r="AJ102" s="85"/>
      <c r="AK102" s="85"/>
      <c r="AL102" s="2"/>
      <c r="AM102" s="2"/>
      <c r="AN102" s="84"/>
      <c r="AO102" s="84"/>
      <c r="AP102" s="84"/>
      <c r="AQ102" s="84"/>
      <c r="AR102" s="84"/>
      <c r="AS102" s="84"/>
      <c r="AT102" s="1"/>
      <c r="AU102" s="84"/>
      <c r="AV102" s="84"/>
      <c r="AW102" s="84"/>
      <c r="AX102" s="84"/>
      <c r="AY102" s="84"/>
      <c r="AZ102" s="84"/>
    </row>
    <row r="103" spans="1:52" ht="15">
      <c r="A103" s="20" t="s">
        <v>81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"/>
      <c r="AI103" s="8"/>
      <c r="AJ103" s="8"/>
      <c r="AK103" s="8"/>
      <c r="AL103" s="2"/>
      <c r="AM103" s="2"/>
      <c r="AN103" s="124">
        <v>13954</v>
      </c>
      <c r="AO103" s="124"/>
      <c r="AP103" s="124"/>
      <c r="AQ103" s="124"/>
      <c r="AR103" s="124"/>
      <c r="AS103" s="124"/>
      <c r="AT103" s="1"/>
      <c r="AU103" s="124">
        <v>11312</v>
      </c>
      <c r="AV103" s="124"/>
      <c r="AW103" s="124"/>
      <c r="AX103" s="124"/>
      <c r="AY103" s="124"/>
      <c r="AZ103" s="124"/>
    </row>
    <row r="104" spans="1:52" ht="15">
      <c r="A104" s="20" t="s">
        <v>82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"/>
      <c r="AI104" s="2"/>
      <c r="AJ104" s="2"/>
      <c r="AK104" s="2"/>
      <c r="AL104" s="2"/>
      <c r="AM104" s="2"/>
      <c r="AN104" s="149">
        <v>-2038</v>
      </c>
      <c r="AO104" s="149"/>
      <c r="AP104" s="149"/>
      <c r="AQ104" s="149"/>
      <c r="AR104" s="149"/>
      <c r="AS104" s="149"/>
      <c r="AT104" s="1"/>
      <c r="AU104" s="124">
        <v>-1689</v>
      </c>
      <c r="AV104" s="124"/>
      <c r="AW104" s="124"/>
      <c r="AX104" s="124"/>
      <c r="AY104" s="124"/>
      <c r="AZ104" s="124"/>
    </row>
    <row r="105" spans="1:52" ht="15">
      <c r="A105" s="20" t="s">
        <v>83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5"/>
      <c r="AI105" s="141"/>
      <c r="AJ105" s="141"/>
      <c r="AK105" s="141"/>
      <c r="AL105" s="2"/>
      <c r="AM105" s="2"/>
      <c r="AN105" s="148">
        <v>11916</v>
      </c>
      <c r="AO105" s="148"/>
      <c r="AP105" s="148"/>
      <c r="AQ105" s="148"/>
      <c r="AR105" s="148"/>
      <c r="AS105" s="148"/>
      <c r="AT105" s="1"/>
      <c r="AU105" s="148">
        <v>9623</v>
      </c>
      <c r="AV105" s="148"/>
      <c r="AW105" s="148"/>
      <c r="AX105" s="148"/>
      <c r="AY105" s="148"/>
      <c r="AZ105" s="148"/>
    </row>
    <row r="106" spans="1:52" ht="1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2"/>
      <c r="AI106" s="85"/>
      <c r="AJ106" s="85"/>
      <c r="AK106" s="85"/>
      <c r="AL106" s="2"/>
      <c r="AM106" s="2"/>
      <c r="AN106" s="84"/>
      <c r="AO106" s="84"/>
      <c r="AP106" s="84"/>
      <c r="AQ106" s="84"/>
      <c r="AR106" s="84"/>
      <c r="AS106" s="84"/>
      <c r="AT106" s="1"/>
      <c r="AU106" s="84"/>
      <c r="AV106" s="84"/>
      <c r="AW106" s="84"/>
      <c r="AX106" s="84"/>
      <c r="AY106" s="84"/>
      <c r="AZ106" s="84"/>
    </row>
    <row r="107" spans="1:52" ht="15">
      <c r="A107" s="20" t="s">
        <v>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"/>
      <c r="AI107" s="141"/>
      <c r="AJ107" s="141"/>
      <c r="AK107" s="141"/>
      <c r="AL107" s="2"/>
      <c r="AM107" s="2"/>
      <c r="AN107" s="124">
        <v>0</v>
      </c>
      <c r="AO107" s="124"/>
      <c r="AP107" s="124"/>
      <c r="AQ107" s="124"/>
      <c r="AR107" s="124"/>
      <c r="AS107" s="124"/>
      <c r="AT107" s="24"/>
      <c r="AU107" s="124">
        <v>0</v>
      </c>
      <c r="AV107" s="124"/>
      <c r="AW107" s="124"/>
      <c r="AX107" s="124"/>
      <c r="AY107" s="124"/>
      <c r="AZ107" s="124"/>
    </row>
    <row r="108" spans="1:52" ht="15">
      <c r="A108" s="20" t="s">
        <v>9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"/>
      <c r="AI108" s="141"/>
      <c r="AJ108" s="141"/>
      <c r="AK108" s="141"/>
      <c r="AL108" s="2"/>
      <c r="AM108" s="2"/>
      <c r="AN108" s="124">
        <v>-450</v>
      </c>
      <c r="AO108" s="124"/>
      <c r="AP108" s="124"/>
      <c r="AQ108" s="124"/>
      <c r="AR108" s="124"/>
      <c r="AS108" s="124"/>
      <c r="AT108" s="24"/>
      <c r="AU108" s="124">
        <v>31</v>
      </c>
      <c r="AV108" s="124"/>
      <c r="AW108" s="124"/>
      <c r="AX108" s="124"/>
      <c r="AY108" s="124"/>
      <c r="AZ108" s="124"/>
    </row>
    <row r="109" spans="1:52" ht="15">
      <c r="A109" s="20" t="s">
        <v>28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"/>
      <c r="AI109" s="141"/>
      <c r="AJ109" s="141"/>
      <c r="AK109" s="141"/>
      <c r="AL109" s="2"/>
      <c r="AM109" s="2"/>
      <c r="AN109" s="124">
        <v>8427</v>
      </c>
      <c r="AO109" s="124"/>
      <c r="AP109" s="124"/>
      <c r="AQ109" s="124"/>
      <c r="AR109" s="124"/>
      <c r="AS109" s="124"/>
      <c r="AT109" s="24"/>
      <c r="AU109" s="124">
        <v>5647</v>
      </c>
      <c r="AV109" s="124"/>
      <c r="AW109" s="124"/>
      <c r="AX109" s="124"/>
      <c r="AY109" s="124"/>
      <c r="AZ109" s="124"/>
    </row>
    <row r="110" spans="1:52" ht="15">
      <c r="A110" s="20" t="s">
        <v>29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"/>
      <c r="AI110" s="141"/>
      <c r="AJ110" s="141"/>
      <c r="AK110" s="141"/>
      <c r="AL110" s="2"/>
      <c r="AM110" s="2"/>
      <c r="AN110" s="124">
        <v>53</v>
      </c>
      <c r="AO110" s="124"/>
      <c r="AP110" s="124"/>
      <c r="AQ110" s="124"/>
      <c r="AR110" s="124"/>
      <c r="AS110" s="124"/>
      <c r="AT110" s="24"/>
      <c r="AU110" s="124">
        <v>88</v>
      </c>
      <c r="AV110" s="124"/>
      <c r="AW110" s="124"/>
      <c r="AX110" s="124"/>
      <c r="AY110" s="124"/>
      <c r="AZ110" s="124"/>
    </row>
    <row r="111" spans="1:52" ht="15">
      <c r="A111" s="44" t="s">
        <v>84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1"/>
      <c r="Y111" s="1"/>
      <c r="Z111" s="142"/>
      <c r="AA111" s="142"/>
      <c r="AB111" s="142"/>
      <c r="AC111" s="142"/>
      <c r="AD111" s="142"/>
      <c r="AE111" s="142"/>
      <c r="AF111" s="142"/>
      <c r="AG111" s="142"/>
      <c r="AH111" s="1"/>
      <c r="AI111" s="143"/>
      <c r="AJ111" s="143"/>
      <c r="AK111" s="1"/>
      <c r="AL111" s="63"/>
      <c r="AM111" s="45"/>
      <c r="AN111" s="124">
        <v>-170</v>
      </c>
      <c r="AO111" s="124"/>
      <c r="AP111" s="124"/>
      <c r="AQ111" s="124"/>
      <c r="AR111" s="124"/>
      <c r="AS111" s="124"/>
      <c r="AT111" s="24"/>
      <c r="AU111" s="124">
        <v>1275</v>
      </c>
      <c r="AV111" s="124"/>
      <c r="AW111" s="124"/>
      <c r="AX111" s="124"/>
      <c r="AY111" s="124"/>
      <c r="AZ111" s="124"/>
    </row>
    <row r="112" spans="1:52" ht="15">
      <c r="A112" s="44" t="s">
        <v>85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1"/>
      <c r="AD112" s="1"/>
      <c r="AE112" s="1"/>
      <c r="AF112" s="44"/>
      <c r="AG112" s="44"/>
      <c r="AH112" s="2"/>
      <c r="AI112" s="143"/>
      <c r="AJ112" s="143"/>
      <c r="AK112" s="6"/>
      <c r="AL112" s="144"/>
      <c r="AM112" s="144"/>
      <c r="AN112" s="124">
        <v>0</v>
      </c>
      <c r="AO112" s="124"/>
      <c r="AP112" s="124"/>
      <c r="AQ112" s="124"/>
      <c r="AR112" s="124"/>
      <c r="AS112" s="124"/>
      <c r="AT112" s="24"/>
      <c r="AU112" s="124">
        <v>0</v>
      </c>
      <c r="AV112" s="124"/>
      <c r="AW112" s="124"/>
      <c r="AX112" s="124"/>
      <c r="AY112" s="124"/>
      <c r="AZ112" s="124"/>
    </row>
    <row r="113" spans="1:52" ht="15">
      <c r="A113" s="20" t="s">
        <v>30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1"/>
      <c r="AG113" s="20"/>
      <c r="AH113" s="2"/>
      <c r="AI113" s="141"/>
      <c r="AJ113" s="141"/>
      <c r="AK113" s="141"/>
      <c r="AL113" s="2"/>
      <c r="AM113" s="2"/>
      <c r="AN113" s="124">
        <v>-50352</v>
      </c>
      <c r="AO113" s="124"/>
      <c r="AP113" s="124"/>
      <c r="AQ113" s="124"/>
      <c r="AR113" s="124"/>
      <c r="AS113" s="124"/>
      <c r="AT113" s="24"/>
      <c r="AU113" s="124">
        <v>-36290</v>
      </c>
      <c r="AV113" s="124"/>
      <c r="AW113" s="124"/>
      <c r="AX113" s="124"/>
      <c r="AY113" s="124"/>
      <c r="AZ113" s="124"/>
    </row>
    <row r="114" spans="1:52" ht="15.75" thickBot="1">
      <c r="A114" s="20" t="s">
        <v>86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1"/>
      <c r="AE114" s="1"/>
      <c r="AF114" s="20"/>
      <c r="AG114" s="20"/>
      <c r="AH114" s="2"/>
      <c r="AI114" s="141"/>
      <c r="AJ114" s="141"/>
      <c r="AK114" s="141"/>
      <c r="AL114" s="2"/>
      <c r="AM114" s="2"/>
      <c r="AN114" s="145">
        <v>0</v>
      </c>
      <c r="AO114" s="145"/>
      <c r="AP114" s="145"/>
      <c r="AQ114" s="145"/>
      <c r="AR114" s="145"/>
      <c r="AS114" s="145"/>
      <c r="AT114" s="1"/>
      <c r="AU114" s="145">
        <v>0</v>
      </c>
      <c r="AV114" s="145"/>
      <c r="AW114" s="145"/>
      <c r="AX114" s="145"/>
      <c r="AY114" s="145"/>
      <c r="AZ114" s="145"/>
    </row>
    <row r="115" spans="1:53" ht="15">
      <c r="A115" s="17" t="s">
        <v>87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"/>
      <c r="AI115" s="82"/>
      <c r="AJ115" s="82"/>
      <c r="AK115" s="82"/>
      <c r="AL115" s="2"/>
      <c r="AM115" s="2"/>
      <c r="AN115" s="146">
        <v>12429</v>
      </c>
      <c r="AO115" s="146"/>
      <c r="AP115" s="146"/>
      <c r="AQ115" s="146"/>
      <c r="AR115" s="146"/>
      <c r="AS115" s="146"/>
      <c r="AT115" s="1"/>
      <c r="AU115" s="146">
        <v>10114</v>
      </c>
      <c r="AV115" s="146"/>
      <c r="AW115" s="146"/>
      <c r="AX115" s="146"/>
      <c r="AY115" s="146"/>
      <c r="AZ115" s="146"/>
      <c r="BA115" s="1"/>
    </row>
    <row r="116" spans="1:53" ht="1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2"/>
      <c r="AI116" s="82"/>
      <c r="AJ116" s="82"/>
      <c r="AK116" s="82"/>
      <c r="AL116" s="2"/>
      <c r="AM116" s="2"/>
      <c r="AN116" s="84"/>
      <c r="AO116" s="84"/>
      <c r="AP116" s="84"/>
      <c r="AQ116" s="84"/>
      <c r="AR116" s="84"/>
      <c r="AS116" s="84"/>
      <c r="AT116" s="1"/>
      <c r="AU116" s="84"/>
      <c r="AV116" s="84"/>
      <c r="AW116" s="84"/>
      <c r="AX116" s="84"/>
      <c r="AY116" s="84"/>
      <c r="AZ116" s="84"/>
      <c r="BA116" s="1"/>
    </row>
    <row r="117" spans="1:53" ht="15">
      <c r="A117" s="44" t="s">
        <v>31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2"/>
      <c r="AI117" s="141"/>
      <c r="AJ117" s="141"/>
      <c r="AK117" s="141"/>
      <c r="AL117" s="2"/>
      <c r="AM117" s="2"/>
      <c r="AN117" s="124">
        <v>-2296</v>
      </c>
      <c r="AO117" s="124"/>
      <c r="AP117" s="124"/>
      <c r="AQ117" s="124"/>
      <c r="AR117" s="124"/>
      <c r="AS117" s="124"/>
      <c r="AT117" s="24"/>
      <c r="AU117" s="124">
        <v>-2207</v>
      </c>
      <c r="AV117" s="124"/>
      <c r="AW117" s="124"/>
      <c r="AX117" s="124"/>
      <c r="AY117" s="124"/>
      <c r="AZ117" s="124"/>
      <c r="BA117" s="1"/>
    </row>
    <row r="118" spans="1:53" ht="15">
      <c r="A118" s="71" t="s">
        <v>88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61"/>
      <c r="AI118" s="45"/>
      <c r="AJ118" s="45"/>
      <c r="AK118" s="45"/>
      <c r="AL118" s="61"/>
      <c r="AM118" s="61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70"/>
    </row>
    <row r="119" spans="1:53" ht="15">
      <c r="A119" s="71"/>
      <c r="B119" s="71" t="s">
        <v>89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61"/>
      <c r="AI119" s="66"/>
      <c r="AJ119" s="66"/>
      <c r="AK119" s="66"/>
      <c r="AL119" s="61"/>
      <c r="AM119" s="61"/>
      <c r="AN119" s="89"/>
      <c r="AO119" s="89"/>
      <c r="AP119" s="89"/>
      <c r="AQ119" s="89"/>
      <c r="AR119" s="89"/>
      <c r="AS119" s="89"/>
      <c r="AT119" s="45"/>
      <c r="AU119" s="89"/>
      <c r="AV119" s="89"/>
      <c r="AW119" s="89"/>
      <c r="AX119" s="89"/>
      <c r="AY119" s="89"/>
      <c r="AZ119" s="89"/>
      <c r="BA119" s="70"/>
    </row>
    <row r="120" spans="1:53" ht="15">
      <c r="A120" s="71"/>
      <c r="B120" s="71" t="s">
        <v>90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61"/>
      <c r="AI120" s="45"/>
      <c r="AJ120" s="45"/>
      <c r="AK120" s="45"/>
      <c r="AL120" s="61"/>
      <c r="AM120" s="61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70"/>
    </row>
    <row r="121" spans="1:53" ht="15">
      <c r="A121" s="71"/>
      <c r="B121" s="71" t="s">
        <v>91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61"/>
      <c r="AI121" s="134"/>
      <c r="AJ121" s="134"/>
      <c r="AK121" s="134"/>
      <c r="AL121" s="61"/>
      <c r="AM121" s="61"/>
      <c r="AN121" s="129">
        <v>0</v>
      </c>
      <c r="AO121" s="129"/>
      <c r="AP121" s="129"/>
      <c r="AQ121" s="129"/>
      <c r="AR121" s="129"/>
      <c r="AS121" s="129"/>
      <c r="AT121" s="70"/>
      <c r="AU121" s="129">
        <v>0</v>
      </c>
      <c r="AV121" s="129"/>
      <c r="AW121" s="129"/>
      <c r="AX121" s="129"/>
      <c r="AY121" s="129"/>
      <c r="AZ121" s="129"/>
      <c r="BA121" s="70"/>
    </row>
    <row r="122" spans="1:53" ht="15.75" thickBot="1">
      <c r="A122" s="46" t="s">
        <v>92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7"/>
      <c r="AI122" s="85"/>
      <c r="AJ122" s="85"/>
      <c r="AK122" s="85"/>
      <c r="AL122" s="47"/>
      <c r="AM122" s="47"/>
      <c r="AN122" s="147">
        <v>10133</v>
      </c>
      <c r="AO122" s="147"/>
      <c r="AP122" s="147"/>
      <c r="AQ122" s="147"/>
      <c r="AR122" s="147"/>
      <c r="AS122" s="147"/>
      <c r="AT122" s="1"/>
      <c r="AU122" s="147">
        <v>7907</v>
      </c>
      <c r="AV122" s="147"/>
      <c r="AW122" s="147"/>
      <c r="AX122" s="147"/>
      <c r="AY122" s="147"/>
      <c r="AZ122" s="147"/>
      <c r="BA122" s="1"/>
    </row>
    <row r="123" spans="1:53" ht="15">
      <c r="A123" s="48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76"/>
      <c r="AJ123" s="76"/>
      <c r="AK123" s="76"/>
      <c r="AL123" s="49"/>
      <c r="AM123" s="49"/>
      <c r="AN123" s="83"/>
      <c r="AO123" s="83"/>
      <c r="AP123" s="83"/>
      <c r="AQ123" s="83"/>
      <c r="AR123" s="83"/>
      <c r="AS123" s="83"/>
      <c r="AT123" s="50"/>
      <c r="AU123" s="83"/>
      <c r="AV123" s="83"/>
      <c r="AW123" s="83"/>
      <c r="AX123" s="83"/>
      <c r="AY123" s="83"/>
      <c r="AZ123" s="83"/>
      <c r="BA123" s="1"/>
    </row>
    <row r="124" spans="1:53" ht="15">
      <c r="A124" s="68" t="s">
        <v>93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9"/>
      <c r="AI124" s="134"/>
      <c r="AJ124" s="134"/>
      <c r="AK124" s="134"/>
      <c r="AL124" s="69"/>
      <c r="AM124" s="69"/>
      <c r="AN124" s="89"/>
      <c r="AO124" s="89"/>
      <c r="AP124" s="89"/>
      <c r="AQ124" s="89"/>
      <c r="AR124" s="89"/>
      <c r="AS124" s="89"/>
      <c r="AT124" s="70"/>
      <c r="AU124" s="89"/>
      <c r="AV124" s="89"/>
      <c r="AW124" s="89"/>
      <c r="AX124" s="89"/>
      <c r="AY124" s="89"/>
      <c r="AZ124" s="89"/>
      <c r="BA124" s="70"/>
    </row>
    <row r="125" spans="1:53" ht="15">
      <c r="A125" s="71"/>
      <c r="B125" s="72" t="s">
        <v>34</v>
      </c>
      <c r="C125" s="71" t="s">
        <v>94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61"/>
      <c r="AI125" s="66"/>
      <c r="AJ125" s="66"/>
      <c r="AK125" s="66"/>
      <c r="AL125" s="61"/>
      <c r="AM125" s="61"/>
      <c r="AN125" s="65"/>
      <c r="AO125" s="65"/>
      <c r="AP125" s="65"/>
      <c r="AQ125" s="65"/>
      <c r="AR125" s="65"/>
      <c r="AS125" s="65"/>
      <c r="AT125" s="45"/>
      <c r="AU125" s="65"/>
      <c r="AV125" s="65"/>
      <c r="AW125" s="65"/>
      <c r="AX125" s="65"/>
      <c r="AY125" s="65"/>
      <c r="AZ125" s="65"/>
      <c r="BA125" s="70"/>
    </row>
    <row r="126" spans="1:53" ht="15">
      <c r="A126" s="61"/>
      <c r="B126" s="61"/>
      <c r="C126" s="72" t="s">
        <v>47</v>
      </c>
      <c r="D126" s="71" t="s">
        <v>95</v>
      </c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69"/>
      <c r="AI126" s="62"/>
      <c r="AJ126" s="62"/>
      <c r="AK126" s="62"/>
      <c r="AL126" s="69"/>
      <c r="AM126" s="69"/>
      <c r="AN126" s="129"/>
      <c r="AO126" s="129"/>
      <c r="AP126" s="129"/>
      <c r="AQ126" s="129"/>
      <c r="AR126" s="129"/>
      <c r="AS126" s="129"/>
      <c r="AT126" s="45"/>
      <c r="AU126" s="129"/>
      <c r="AV126" s="129"/>
      <c r="AW126" s="129"/>
      <c r="AX126" s="129"/>
      <c r="AY126" s="129"/>
      <c r="AZ126" s="129"/>
      <c r="BA126" s="70"/>
    </row>
    <row r="127" spans="1:53" ht="15">
      <c r="A127" s="64"/>
      <c r="B127" s="61"/>
      <c r="C127" s="72" t="s">
        <v>47</v>
      </c>
      <c r="D127" s="71" t="s">
        <v>96</v>
      </c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61"/>
      <c r="AI127" s="66"/>
      <c r="AJ127" s="66"/>
      <c r="AK127" s="66"/>
      <c r="AL127" s="61"/>
      <c r="AM127" s="61"/>
      <c r="AN127" s="129"/>
      <c r="AO127" s="129"/>
      <c r="AP127" s="129"/>
      <c r="AQ127" s="129"/>
      <c r="AR127" s="129"/>
      <c r="AS127" s="129"/>
      <c r="AT127" s="45"/>
      <c r="AU127" s="129"/>
      <c r="AV127" s="129"/>
      <c r="AW127" s="129"/>
      <c r="AX127" s="129"/>
      <c r="AY127" s="129"/>
      <c r="AZ127" s="129"/>
      <c r="BA127" s="70"/>
    </row>
    <row r="128" spans="1:53" ht="15">
      <c r="A128" s="71"/>
      <c r="B128" s="72" t="s">
        <v>34</v>
      </c>
      <c r="C128" s="71" t="s">
        <v>97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61"/>
      <c r="AI128" s="66"/>
      <c r="AJ128" s="66"/>
      <c r="AK128" s="66"/>
      <c r="AL128" s="61"/>
      <c r="AM128" s="61"/>
      <c r="AN128" s="65"/>
      <c r="AO128" s="65"/>
      <c r="AP128" s="65"/>
      <c r="AQ128" s="65"/>
      <c r="AR128" s="65"/>
      <c r="AS128" s="65"/>
      <c r="AT128" s="45"/>
      <c r="AU128" s="65"/>
      <c r="AV128" s="65"/>
      <c r="AW128" s="65"/>
      <c r="AX128" s="65"/>
      <c r="AY128" s="65"/>
      <c r="AZ128" s="65"/>
      <c r="BA128" s="70"/>
    </row>
    <row r="129" spans="1:53" ht="15">
      <c r="A129" s="61"/>
      <c r="B129" s="61"/>
      <c r="C129" s="72" t="s">
        <v>47</v>
      </c>
      <c r="D129" s="71" t="s">
        <v>95</v>
      </c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69"/>
      <c r="AI129" s="62"/>
      <c r="AJ129" s="62"/>
      <c r="AK129" s="62"/>
      <c r="AL129" s="69"/>
      <c r="AM129" s="69"/>
      <c r="AN129" s="129"/>
      <c r="AO129" s="129"/>
      <c r="AP129" s="129"/>
      <c r="AQ129" s="129"/>
      <c r="AR129" s="129"/>
      <c r="AS129" s="129"/>
      <c r="AT129" s="45"/>
      <c r="AU129" s="129"/>
      <c r="AV129" s="129"/>
      <c r="AW129" s="129"/>
      <c r="AX129" s="129"/>
      <c r="AY129" s="129"/>
      <c r="AZ129" s="129"/>
      <c r="BA129" s="70"/>
    </row>
    <row r="130" spans="1:53" ht="15">
      <c r="A130" s="73"/>
      <c r="B130" s="61"/>
      <c r="C130" s="72" t="s">
        <v>47</v>
      </c>
      <c r="D130" s="71" t="s">
        <v>96</v>
      </c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61"/>
      <c r="AI130" s="66"/>
      <c r="AJ130" s="66"/>
      <c r="AK130" s="66"/>
      <c r="AL130" s="61"/>
      <c r="AM130" s="61"/>
      <c r="AN130" s="129"/>
      <c r="AO130" s="129"/>
      <c r="AP130" s="129"/>
      <c r="AQ130" s="129"/>
      <c r="AR130" s="129"/>
      <c r="AS130" s="129"/>
      <c r="AT130" s="45"/>
      <c r="AU130" s="129"/>
      <c r="AV130" s="129"/>
      <c r="AW130" s="129"/>
      <c r="AX130" s="129"/>
      <c r="AY130" s="129"/>
      <c r="AZ130" s="129"/>
      <c r="BA130" s="70"/>
    </row>
    <row r="131" spans="1:52" ht="15">
      <c r="A131" s="17"/>
      <c r="B131" s="17"/>
      <c r="C131" s="17"/>
      <c r="D131" s="17"/>
      <c r="E131" s="17"/>
      <c r="F131" s="17"/>
      <c r="G131" s="17"/>
      <c r="H131" s="36"/>
      <c r="I131" s="37"/>
      <c r="J131" s="37"/>
      <c r="K131" s="30"/>
      <c r="L131" s="2"/>
      <c r="M131" s="2"/>
      <c r="N131" s="2"/>
      <c r="O131" s="13"/>
      <c r="P131" s="14"/>
      <c r="Q131" s="90"/>
      <c r="R131" s="13"/>
      <c r="S131" s="13"/>
      <c r="T131" s="13"/>
      <c r="U131" s="38"/>
      <c r="V131" s="38"/>
      <c r="W131" s="38"/>
      <c r="X131" s="13"/>
      <c r="Y131" s="13"/>
      <c r="Z131" s="13"/>
      <c r="AA131" s="13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5">
      <c r="A132" s="17"/>
      <c r="B132" s="2"/>
      <c r="C132" s="17"/>
      <c r="D132" s="17"/>
      <c r="E132" s="17"/>
      <c r="F132" s="17"/>
      <c r="G132" s="17"/>
      <c r="H132" s="17"/>
      <c r="I132" s="17"/>
      <c r="J132" s="17"/>
      <c r="K132" s="17"/>
      <c r="L132" s="2"/>
      <c r="M132" s="2"/>
      <c r="N132" s="2"/>
      <c r="O132" s="13"/>
      <c r="P132" s="14"/>
      <c r="Q132" s="90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5">
      <c r="A133" s="17"/>
      <c r="B133" s="2"/>
      <c r="C133" s="17"/>
      <c r="D133" s="17"/>
      <c r="E133" s="17"/>
      <c r="F133" s="17"/>
      <c r="G133" s="17"/>
      <c r="H133" s="17"/>
      <c r="I133" s="17"/>
      <c r="J133" s="17"/>
      <c r="K133" s="17"/>
      <c r="L133" s="2"/>
      <c r="M133" s="2"/>
      <c r="N133" s="2"/>
      <c r="O133" s="13"/>
      <c r="P133" s="14"/>
      <c r="Q133" s="90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5">
      <c r="A134" s="20"/>
      <c r="B134" s="17" t="s">
        <v>75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39"/>
      <c r="AB134" s="2"/>
      <c r="AC134" s="40"/>
      <c r="AD134" s="40"/>
      <c r="AE134" s="40"/>
      <c r="AF134" s="40"/>
      <c r="AG134" s="40"/>
      <c r="AH134" s="40"/>
      <c r="AI134" s="2"/>
      <c r="AJ134" s="2"/>
      <c r="AK134" s="2"/>
      <c r="AL134" s="2"/>
      <c r="AM134" s="2"/>
      <c r="AN134" s="5" t="s">
        <v>76</v>
      </c>
      <c r="AO134" s="5"/>
      <c r="AP134" s="5"/>
      <c r="AQ134" s="5"/>
      <c r="AR134" s="5"/>
      <c r="AS134" s="5"/>
      <c r="AT134" s="5"/>
      <c r="AU134" s="2"/>
      <c r="AV134" s="2"/>
      <c r="AW134" s="2"/>
      <c r="AX134" s="2"/>
      <c r="AY134" s="2"/>
      <c r="AZ134" s="2"/>
    </row>
    <row r="135" spans="1:52" ht="15">
      <c r="A135" s="20"/>
      <c r="B135" s="20"/>
      <c r="C135" s="5"/>
      <c r="D135" s="20"/>
      <c r="E135" s="2"/>
      <c r="F135" s="2"/>
      <c r="G135" s="2"/>
      <c r="H135" s="20"/>
      <c r="I135" s="5"/>
      <c r="J135" s="5"/>
      <c r="K135" s="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3"/>
      <c r="AA135" s="13"/>
      <c r="AB135" s="2"/>
      <c r="AC135" s="2"/>
      <c r="AD135" s="2"/>
      <c r="AE135" s="14"/>
      <c r="AF135" s="78"/>
      <c r="AG135" s="20"/>
      <c r="AH135" s="13"/>
      <c r="AI135" s="2"/>
      <c r="AJ135" s="2"/>
      <c r="AK135" s="2"/>
      <c r="AL135" s="2"/>
      <c r="AM135" s="2"/>
      <c r="AN135" s="2"/>
      <c r="AO135" s="2"/>
      <c r="AP135" s="13"/>
      <c r="AQ135" s="13"/>
      <c r="AR135" s="13"/>
      <c r="AS135" s="13"/>
      <c r="AT135" s="20"/>
      <c r="AU135" s="2"/>
      <c r="AV135" s="2"/>
      <c r="AW135" s="2"/>
      <c r="AX135" s="2"/>
      <c r="AY135" s="2"/>
      <c r="AZ135" s="2"/>
    </row>
    <row r="136" spans="1:52" ht="15">
      <c r="A136" s="20"/>
      <c r="B136" s="17" t="s">
        <v>77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39"/>
      <c r="AB136" s="2"/>
      <c r="AC136" s="40"/>
      <c r="AD136" s="40"/>
      <c r="AE136" s="40"/>
      <c r="AF136" s="40"/>
      <c r="AG136" s="40"/>
      <c r="AH136" s="40"/>
      <c r="AI136" s="2"/>
      <c r="AJ136" s="2"/>
      <c r="AK136" s="2"/>
      <c r="AL136" s="2"/>
      <c r="AM136" s="2"/>
      <c r="AN136" s="5" t="s">
        <v>78</v>
      </c>
      <c r="AO136" s="5"/>
      <c r="AP136" s="5"/>
      <c r="AQ136" s="5"/>
      <c r="AR136" s="5"/>
      <c r="AS136" s="5"/>
      <c r="AT136" s="5"/>
      <c r="AU136" s="2"/>
      <c r="AV136" s="2"/>
      <c r="AW136" s="2"/>
      <c r="AX136" s="2"/>
      <c r="AY136" s="2"/>
      <c r="AZ136" s="2"/>
    </row>
    <row r="137" spans="1:52" ht="15">
      <c r="A137" s="20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2"/>
      <c r="AC137" s="41"/>
      <c r="AD137" s="41"/>
      <c r="AE137" s="41"/>
      <c r="AF137" s="41"/>
      <c r="AG137" s="41"/>
      <c r="AH137" s="41"/>
      <c r="AI137" s="2"/>
      <c r="AJ137" s="2"/>
      <c r="AK137" s="2"/>
      <c r="AL137" s="2"/>
      <c r="AM137" s="2"/>
      <c r="AN137" s="88"/>
      <c r="AO137" s="88"/>
      <c r="AP137" s="88"/>
      <c r="AQ137" s="88"/>
      <c r="AR137" s="88"/>
      <c r="AS137" s="88"/>
      <c r="AT137" s="88"/>
      <c r="AU137" s="2"/>
      <c r="AV137" s="2"/>
      <c r="AW137" s="2"/>
      <c r="AX137" s="2"/>
      <c r="AY137" s="2"/>
      <c r="AZ137" s="2"/>
    </row>
    <row r="138" spans="1:52" ht="15">
      <c r="A138" s="20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5">
      <c r="A139" s="20"/>
      <c r="B139" s="20"/>
      <c r="C139" s="20"/>
      <c r="D139" s="20"/>
      <c r="E139" s="20"/>
      <c r="F139" s="20"/>
      <c r="G139" s="20"/>
      <c r="H139" s="20"/>
      <c r="I139" s="20"/>
      <c r="J139" s="130"/>
      <c r="K139" s="130"/>
      <c r="L139" s="41"/>
      <c r="M139" s="130"/>
      <c r="N139" s="13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"/>
      <c r="Z139" s="1"/>
      <c r="AA139" s="1"/>
      <c r="AB139" s="1"/>
      <c r="AC139" s="1"/>
      <c r="AD139" s="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5">
      <c r="A140" s="11" t="s">
        <v>2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5">
      <c r="A141" s="36"/>
      <c r="B141" s="36"/>
      <c r="C141" s="36"/>
      <c r="D141" s="36"/>
      <c r="E141" s="36"/>
      <c r="F141" s="36"/>
      <c r="G141" s="36"/>
      <c r="H141" s="36"/>
      <c r="I141" s="20"/>
      <c r="J141" s="36"/>
      <c r="K141" s="36"/>
      <c r="L141" s="2"/>
      <c r="M141" s="2"/>
      <c r="N141" s="2"/>
      <c r="O141" s="13"/>
      <c r="P141" s="14"/>
      <c r="Q141" s="90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5">
      <c r="A142" s="36"/>
      <c r="B142" s="36"/>
      <c r="C142" s="36"/>
      <c r="D142" s="36"/>
      <c r="E142" s="36"/>
      <c r="F142" s="36"/>
      <c r="G142" s="36"/>
      <c r="H142" s="36"/>
      <c r="I142" s="20"/>
      <c r="J142" s="36"/>
      <c r="K142" s="36"/>
      <c r="L142" s="2"/>
      <c r="M142" s="2"/>
      <c r="N142" s="2"/>
      <c r="O142" s="13"/>
      <c r="P142" s="14"/>
      <c r="Q142" s="90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5">
      <c r="A143" s="36"/>
      <c r="B143" s="36"/>
      <c r="C143" s="36"/>
      <c r="D143" s="36"/>
      <c r="E143" s="36"/>
      <c r="F143" s="36"/>
      <c r="G143" s="36"/>
      <c r="H143" s="36"/>
      <c r="I143" s="20"/>
      <c r="J143" s="36"/>
      <c r="K143" s="36"/>
      <c r="L143" s="2"/>
      <c r="M143" s="2"/>
      <c r="N143" s="2"/>
      <c r="O143" s="13"/>
      <c r="P143" s="14"/>
      <c r="Q143" s="90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5">
      <c r="A144" s="36"/>
      <c r="B144" s="36"/>
      <c r="C144" s="36"/>
      <c r="D144" s="36"/>
      <c r="E144" s="36"/>
      <c r="F144" s="36"/>
      <c r="G144" s="36"/>
      <c r="H144" s="36"/>
      <c r="I144" s="20"/>
      <c r="J144" s="36"/>
      <c r="K144" s="36"/>
      <c r="L144" s="2"/>
      <c r="M144" s="2"/>
      <c r="N144" s="2"/>
      <c r="O144" s="2"/>
      <c r="P144" s="2"/>
      <c r="Q144" s="1"/>
      <c r="R144" s="1"/>
      <c r="S144" s="1"/>
      <c r="T144" s="1"/>
      <c r="U144" s="1"/>
      <c r="V144" s="2"/>
      <c r="W144" s="136"/>
      <c r="X144" s="136"/>
      <c r="Y144" s="136"/>
      <c r="Z144" s="136"/>
      <c r="AA144" s="136"/>
      <c r="AB144" s="1"/>
      <c r="AC144" s="136" t="s">
        <v>26</v>
      </c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7" t="s">
        <v>98</v>
      </c>
      <c r="AV144" s="137"/>
      <c r="AW144" s="137"/>
      <c r="AX144" s="137"/>
      <c r="AY144" s="137"/>
      <c r="AZ144" s="137"/>
    </row>
    <row r="145" spans="1:52" ht="15">
      <c r="A145" s="36"/>
      <c r="B145" s="36"/>
      <c r="C145" s="36"/>
      <c r="D145" s="36"/>
      <c r="E145" s="36"/>
      <c r="F145" s="36"/>
      <c r="G145" s="36"/>
      <c r="H145" s="36"/>
      <c r="I145" s="20"/>
      <c r="J145" s="36"/>
      <c r="K145" s="36"/>
      <c r="L145" s="2"/>
      <c r="M145" s="2"/>
      <c r="N145" s="2"/>
      <c r="O145" s="2"/>
      <c r="P145" s="2"/>
      <c r="Q145" s="1"/>
      <c r="R145" s="1"/>
      <c r="S145" s="1"/>
      <c r="T145" s="1"/>
      <c r="U145" s="1"/>
      <c r="V145" s="2"/>
      <c r="W145" s="51"/>
      <c r="X145" s="51"/>
      <c r="Y145" s="51"/>
      <c r="Z145" s="51"/>
      <c r="AA145" s="51"/>
      <c r="AB145" s="1"/>
      <c r="AC145" s="138" t="s">
        <v>99</v>
      </c>
      <c r="AD145" s="138"/>
      <c r="AE145" s="138"/>
      <c r="AF145" s="138"/>
      <c r="AG145" s="138"/>
      <c r="AH145" s="138"/>
      <c r="AI145" s="138" t="s">
        <v>100</v>
      </c>
      <c r="AJ145" s="138"/>
      <c r="AK145" s="138"/>
      <c r="AL145" s="138"/>
      <c r="AM145" s="138"/>
      <c r="AN145" s="138"/>
      <c r="AO145" s="138" t="s">
        <v>101</v>
      </c>
      <c r="AP145" s="138"/>
      <c r="AQ145" s="138"/>
      <c r="AR145" s="138"/>
      <c r="AS145" s="138"/>
      <c r="AT145" s="138"/>
      <c r="AU145" s="92"/>
      <c r="AV145" s="92"/>
      <c r="AW145" s="92"/>
      <c r="AX145" s="92"/>
      <c r="AY145" s="52"/>
      <c r="AZ145" s="52"/>
    </row>
    <row r="146" spans="1:52" ht="15">
      <c r="A146" s="36"/>
      <c r="B146" s="36"/>
      <c r="C146" s="36"/>
      <c r="D146" s="36"/>
      <c r="E146" s="36"/>
      <c r="F146" s="36"/>
      <c r="G146" s="36"/>
      <c r="H146" s="36"/>
      <c r="I146" s="20"/>
      <c r="J146" s="36"/>
      <c r="K146" s="36"/>
      <c r="L146" s="2"/>
      <c r="M146" s="2"/>
      <c r="N146" s="2"/>
      <c r="O146" s="2"/>
      <c r="P146" s="2"/>
      <c r="Q146" s="1"/>
      <c r="R146" s="1"/>
      <c r="S146" s="1"/>
      <c r="T146" s="1"/>
      <c r="U146" s="1"/>
      <c r="V146" s="2"/>
      <c r="W146" s="51"/>
      <c r="X146" s="51"/>
      <c r="Y146" s="51"/>
      <c r="Z146" s="51"/>
      <c r="AA146" s="51"/>
      <c r="AB146" s="1"/>
      <c r="AC146" s="135" t="s">
        <v>102</v>
      </c>
      <c r="AD146" s="135"/>
      <c r="AE146" s="135"/>
      <c r="AF146" s="135"/>
      <c r="AG146" s="135"/>
      <c r="AH146" s="135"/>
      <c r="AI146" s="135" t="s">
        <v>103</v>
      </c>
      <c r="AJ146" s="135"/>
      <c r="AK146" s="135"/>
      <c r="AL146" s="135"/>
      <c r="AM146" s="135"/>
      <c r="AN146" s="135"/>
      <c r="AO146" s="91"/>
      <c r="AP146" s="91"/>
      <c r="AQ146" s="91"/>
      <c r="AR146" s="91"/>
      <c r="AS146" s="91"/>
      <c r="AT146" s="91"/>
      <c r="AU146" s="92"/>
      <c r="AV146" s="92"/>
      <c r="AW146" s="92"/>
      <c r="AX146" s="92"/>
      <c r="AY146" s="52"/>
      <c r="AZ146" s="52"/>
    </row>
    <row r="147" spans="1:53" ht="15">
      <c r="A147" s="36"/>
      <c r="B147" s="36"/>
      <c r="C147" s="36"/>
      <c r="D147" s="36"/>
      <c r="E147" s="36"/>
      <c r="F147" s="36"/>
      <c r="G147" s="36"/>
      <c r="H147" s="36"/>
      <c r="I147" s="20"/>
      <c r="J147" s="36"/>
      <c r="K147" s="36"/>
      <c r="L147" s="2"/>
      <c r="M147" s="2"/>
      <c r="N147" s="2"/>
      <c r="O147" s="2"/>
      <c r="P147" s="2"/>
      <c r="Q147" s="1"/>
      <c r="R147" s="1"/>
      <c r="S147" s="1"/>
      <c r="T147" s="1"/>
      <c r="U147" s="1"/>
      <c r="V147" s="2"/>
      <c r="W147" s="51"/>
      <c r="X147" s="51"/>
      <c r="Y147" s="51"/>
      <c r="Z147" s="51"/>
      <c r="AA147" s="51"/>
      <c r="AB147" s="1"/>
      <c r="AC147" s="91"/>
      <c r="AD147" s="91"/>
      <c r="AE147" s="91"/>
      <c r="AF147" s="91"/>
      <c r="AG147" s="91"/>
      <c r="AH147" s="91"/>
      <c r="AI147" s="135" t="s">
        <v>104</v>
      </c>
      <c r="AJ147" s="135"/>
      <c r="AK147" s="135"/>
      <c r="AL147" s="135"/>
      <c r="AM147" s="135"/>
      <c r="AN147" s="135"/>
      <c r="AO147" s="91"/>
      <c r="AP147" s="91"/>
      <c r="AQ147" s="91"/>
      <c r="AR147" s="91"/>
      <c r="AS147" s="91"/>
      <c r="AT147" s="91"/>
      <c r="AU147" s="92"/>
      <c r="AV147" s="92"/>
      <c r="AW147" s="92"/>
      <c r="AX147" s="92"/>
      <c r="AY147" s="52"/>
      <c r="AZ147" s="52"/>
      <c r="BA147" s="1"/>
    </row>
    <row r="148" spans="1:53" ht="15">
      <c r="A148" s="36"/>
      <c r="B148" s="36"/>
      <c r="C148" s="36"/>
      <c r="D148" s="36"/>
      <c r="E148" s="36"/>
      <c r="F148" s="36"/>
      <c r="G148" s="36"/>
      <c r="H148" s="36"/>
      <c r="I148" s="20"/>
      <c r="J148" s="36"/>
      <c r="K148" s="36"/>
      <c r="L148" s="2"/>
      <c r="M148" s="2"/>
      <c r="N148" s="2"/>
      <c r="O148" s="2"/>
      <c r="P148" s="2"/>
      <c r="Q148" s="1"/>
      <c r="R148" s="1"/>
      <c r="S148" s="1"/>
      <c r="T148" s="1"/>
      <c r="U148" s="1"/>
      <c r="V148" s="2"/>
      <c r="W148" s="51"/>
      <c r="X148" s="51"/>
      <c r="Y148" s="51"/>
      <c r="Z148" s="51"/>
      <c r="AA148" s="51"/>
      <c r="AB148" s="1"/>
      <c r="AC148" s="91"/>
      <c r="AD148" s="91"/>
      <c r="AE148" s="91"/>
      <c r="AF148" s="91"/>
      <c r="AG148" s="91"/>
      <c r="AH148" s="91"/>
      <c r="AI148" s="135" t="s">
        <v>105</v>
      </c>
      <c r="AJ148" s="135"/>
      <c r="AK148" s="135"/>
      <c r="AL148" s="135"/>
      <c r="AM148" s="135"/>
      <c r="AN148" s="135"/>
      <c r="AO148" s="91"/>
      <c r="AP148" s="91"/>
      <c r="AQ148" s="91"/>
      <c r="AR148" s="91"/>
      <c r="AS148" s="91"/>
      <c r="AT148" s="91"/>
      <c r="AU148" s="92"/>
      <c r="AV148" s="92"/>
      <c r="AW148" s="92"/>
      <c r="AX148" s="92"/>
      <c r="AY148" s="52"/>
      <c r="AZ148" s="52"/>
      <c r="BA148" s="1"/>
    </row>
    <row r="149" spans="1:53" ht="15">
      <c r="A149" s="36"/>
      <c r="B149" s="36"/>
      <c r="C149" s="36"/>
      <c r="D149" s="36"/>
      <c r="E149" s="36"/>
      <c r="F149" s="36"/>
      <c r="G149" s="36"/>
      <c r="H149" s="36"/>
      <c r="I149" s="20"/>
      <c r="J149" s="36"/>
      <c r="K149" s="2"/>
      <c r="L149" s="2"/>
      <c r="M149" s="2"/>
      <c r="N149" s="2"/>
      <c r="O149" s="2"/>
      <c r="P149" s="2"/>
      <c r="Q149" s="1"/>
      <c r="R149" s="1"/>
      <c r="S149" s="1"/>
      <c r="T149" s="1"/>
      <c r="U149" s="1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53"/>
      <c r="AG149" s="53"/>
      <c r="AH149" s="53"/>
      <c r="AI149" s="53"/>
      <c r="AJ149" s="53"/>
      <c r="AK149" s="52"/>
      <c r="AL149" s="52"/>
      <c r="AM149" s="52"/>
      <c r="AN149" s="52"/>
      <c r="AO149" s="52"/>
      <c r="AP149" s="53"/>
      <c r="AQ149" s="53"/>
      <c r="AR149" s="53"/>
      <c r="AS149" s="53"/>
      <c r="AT149" s="53"/>
      <c r="AU149" s="52"/>
      <c r="AV149" s="52"/>
      <c r="AW149" s="52"/>
      <c r="AX149" s="52"/>
      <c r="AY149" s="52"/>
      <c r="AZ149" s="52"/>
      <c r="BA149" s="1"/>
    </row>
    <row r="150" spans="1:53" ht="15">
      <c r="A150" s="44" t="s">
        <v>106</v>
      </c>
      <c r="B150" s="44"/>
      <c r="C150" s="44"/>
      <c r="D150" s="44"/>
      <c r="E150" s="44"/>
      <c r="F150" s="44"/>
      <c r="G150" s="139">
        <v>39083</v>
      </c>
      <c r="H150" s="140"/>
      <c r="I150" s="140"/>
      <c r="J150" s="140"/>
      <c r="K150" s="140"/>
      <c r="L150" s="44"/>
      <c r="M150" s="44"/>
      <c r="N150" s="44"/>
      <c r="O150" s="44"/>
      <c r="P150" s="44"/>
      <c r="Q150" s="1"/>
      <c r="R150" s="1"/>
      <c r="S150" s="1"/>
      <c r="T150" s="1"/>
      <c r="U150" s="1"/>
      <c r="V150" s="2"/>
      <c r="W150" s="44"/>
      <c r="X150" s="24"/>
      <c r="Y150" s="24"/>
      <c r="Z150" s="24"/>
      <c r="AA150" s="2"/>
      <c r="AB150" s="8"/>
      <c r="AC150" s="124">
        <v>98306</v>
      </c>
      <c r="AD150" s="124"/>
      <c r="AE150" s="124"/>
      <c r="AF150" s="124"/>
      <c r="AG150" s="124"/>
      <c r="AH150" s="124"/>
      <c r="AI150" s="124">
        <v>-32721</v>
      </c>
      <c r="AJ150" s="124"/>
      <c r="AK150" s="124"/>
      <c r="AL150" s="124"/>
      <c r="AM150" s="124"/>
      <c r="AN150" s="124"/>
      <c r="AO150" s="124">
        <v>11160</v>
      </c>
      <c r="AP150" s="124"/>
      <c r="AQ150" s="124"/>
      <c r="AR150" s="124"/>
      <c r="AS150" s="124"/>
      <c r="AT150" s="124"/>
      <c r="AU150" s="126">
        <v>76745</v>
      </c>
      <c r="AV150" s="126"/>
      <c r="AW150" s="126"/>
      <c r="AX150" s="126"/>
      <c r="AY150" s="126"/>
      <c r="AZ150" s="126"/>
      <c r="BA150" s="1"/>
    </row>
    <row r="151" spans="1:53" ht="15">
      <c r="A151" s="54" t="s">
        <v>107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1"/>
      <c r="R151" s="1"/>
      <c r="S151" s="1"/>
      <c r="T151" s="1"/>
      <c r="U151" s="1"/>
      <c r="V151" s="2"/>
      <c r="W151" s="54"/>
      <c r="X151" s="117"/>
      <c r="Y151" s="117"/>
      <c r="Z151" s="117"/>
      <c r="AA151" s="2"/>
      <c r="AB151" s="8"/>
      <c r="AC151" s="124">
        <v>0</v>
      </c>
      <c r="AD151" s="124"/>
      <c r="AE151" s="124"/>
      <c r="AF151" s="124"/>
      <c r="AG151" s="124"/>
      <c r="AH151" s="124"/>
      <c r="AI151" s="124">
        <v>230</v>
      </c>
      <c r="AJ151" s="124"/>
      <c r="AK151" s="124"/>
      <c r="AL151" s="124"/>
      <c r="AM151" s="124"/>
      <c r="AN151" s="124"/>
      <c r="AO151" s="124">
        <v>0</v>
      </c>
      <c r="AP151" s="124"/>
      <c r="AQ151" s="124"/>
      <c r="AR151" s="124"/>
      <c r="AS151" s="124"/>
      <c r="AT151" s="124"/>
      <c r="AU151" s="126">
        <v>230</v>
      </c>
      <c r="AV151" s="126"/>
      <c r="AW151" s="126"/>
      <c r="AX151" s="126"/>
      <c r="AY151" s="126"/>
      <c r="AZ151" s="126"/>
      <c r="BA151" s="1"/>
    </row>
    <row r="152" spans="1:53" ht="15">
      <c r="A152" s="46" t="s">
        <v>106</v>
      </c>
      <c r="B152" s="46"/>
      <c r="C152" s="46"/>
      <c r="D152" s="46"/>
      <c r="E152" s="46"/>
      <c r="F152" s="46"/>
      <c r="G152" s="118">
        <v>39083</v>
      </c>
      <c r="H152" s="119"/>
      <c r="I152" s="119"/>
      <c r="J152" s="119"/>
      <c r="K152" s="119"/>
      <c r="L152" s="46"/>
      <c r="M152" s="46"/>
      <c r="N152" s="46"/>
      <c r="O152" s="46"/>
      <c r="P152" s="46"/>
      <c r="Q152" s="1"/>
      <c r="R152" s="1"/>
      <c r="S152" s="1"/>
      <c r="T152" s="1"/>
      <c r="U152" s="1"/>
      <c r="V152" s="2"/>
      <c r="W152" s="46"/>
      <c r="X152" s="46"/>
      <c r="Y152" s="46"/>
      <c r="Z152" s="46"/>
      <c r="AA152" s="24"/>
      <c r="AB152" s="24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1"/>
    </row>
    <row r="153" spans="1:53" ht="15">
      <c r="A153" s="46"/>
      <c r="B153" s="56" t="s">
        <v>108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1"/>
      <c r="R153" s="1"/>
      <c r="S153" s="1"/>
      <c r="T153" s="1"/>
      <c r="U153" s="1"/>
      <c r="V153" s="2"/>
      <c r="W153" s="46"/>
      <c r="X153" s="46"/>
      <c r="Y153" s="46"/>
      <c r="Z153" s="46"/>
      <c r="AA153" s="24"/>
      <c r="AB153" s="7"/>
      <c r="AC153" s="133">
        <v>98306</v>
      </c>
      <c r="AD153" s="133"/>
      <c r="AE153" s="133"/>
      <c r="AF153" s="133"/>
      <c r="AG153" s="133"/>
      <c r="AH153" s="133"/>
      <c r="AI153" s="133">
        <v>-32491</v>
      </c>
      <c r="AJ153" s="133"/>
      <c r="AK153" s="133"/>
      <c r="AL153" s="133"/>
      <c r="AM153" s="133"/>
      <c r="AN153" s="133"/>
      <c r="AO153" s="133">
        <v>11160</v>
      </c>
      <c r="AP153" s="133"/>
      <c r="AQ153" s="133"/>
      <c r="AR153" s="133"/>
      <c r="AS153" s="133"/>
      <c r="AT153" s="133"/>
      <c r="AU153" s="133">
        <v>76975</v>
      </c>
      <c r="AV153" s="133"/>
      <c r="AW153" s="133"/>
      <c r="AX153" s="133"/>
      <c r="AY153" s="133"/>
      <c r="AZ153" s="133"/>
      <c r="BA153" s="1"/>
    </row>
    <row r="154" spans="1:53" ht="15">
      <c r="A154" s="54" t="s">
        <v>109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1"/>
      <c r="R154" s="1"/>
      <c r="S154" s="1"/>
      <c r="T154" s="1"/>
      <c r="U154" s="1"/>
      <c r="V154" s="1"/>
      <c r="W154" s="54"/>
      <c r="X154" s="1"/>
      <c r="Y154" s="1"/>
      <c r="Z154" s="1"/>
      <c r="AA154" s="1"/>
      <c r="AB154" s="2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5">
      <c r="A155" s="54"/>
      <c r="B155" s="54" t="s">
        <v>110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1"/>
      <c r="R155" s="1"/>
      <c r="S155" s="1"/>
      <c r="T155" s="1"/>
      <c r="U155" s="1"/>
      <c r="V155" s="24"/>
      <c r="W155" s="54"/>
      <c r="X155" s="120"/>
      <c r="Y155" s="120"/>
      <c r="Z155" s="24"/>
      <c r="AA155" s="121"/>
      <c r="AB155" s="121"/>
      <c r="AC155" s="124">
        <v>0</v>
      </c>
      <c r="AD155" s="124"/>
      <c r="AE155" s="124"/>
      <c r="AF155" s="124"/>
      <c r="AG155" s="124"/>
      <c r="AH155" s="124"/>
      <c r="AI155" s="124">
        <v>0</v>
      </c>
      <c r="AJ155" s="124"/>
      <c r="AK155" s="124"/>
      <c r="AL155" s="124"/>
      <c r="AM155" s="124"/>
      <c r="AN155" s="124"/>
      <c r="AO155" s="124">
        <v>-6</v>
      </c>
      <c r="AP155" s="124"/>
      <c r="AQ155" s="124"/>
      <c r="AR155" s="124"/>
      <c r="AS155" s="124"/>
      <c r="AT155" s="124"/>
      <c r="AU155" s="126">
        <v>-6</v>
      </c>
      <c r="AV155" s="126"/>
      <c r="AW155" s="126"/>
      <c r="AX155" s="126"/>
      <c r="AY155" s="126"/>
      <c r="AZ155" s="126"/>
      <c r="BA155" s="1"/>
    </row>
    <row r="156" spans="1:53" ht="15">
      <c r="A156" s="74" t="s">
        <v>111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0"/>
      <c r="R156" s="70"/>
      <c r="S156" s="45"/>
      <c r="T156" s="45"/>
      <c r="U156" s="45"/>
      <c r="V156" s="45"/>
      <c r="W156" s="74"/>
      <c r="X156" s="6"/>
      <c r="Y156" s="6"/>
      <c r="Z156" s="6"/>
      <c r="AA156" s="45"/>
      <c r="AB156" s="70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70"/>
    </row>
    <row r="157" spans="1:53" ht="15">
      <c r="A157" s="74"/>
      <c r="B157" s="74" t="s">
        <v>112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0"/>
      <c r="R157" s="70"/>
      <c r="S157" s="45"/>
      <c r="T157" s="45"/>
      <c r="U157" s="45"/>
      <c r="V157" s="61"/>
      <c r="W157" s="74"/>
      <c r="X157" s="117"/>
      <c r="Y157" s="117"/>
      <c r="Z157" s="117"/>
      <c r="AA157" s="61"/>
      <c r="AB157" s="65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7">
        <v>0</v>
      </c>
      <c r="AV157" s="127"/>
      <c r="AW157" s="127"/>
      <c r="AX157" s="127"/>
      <c r="AY157" s="127"/>
      <c r="AZ157" s="127"/>
      <c r="BA157" s="70"/>
    </row>
    <row r="158" spans="1:53" ht="15">
      <c r="A158" s="54" t="s">
        <v>113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1"/>
      <c r="R158" s="1"/>
      <c r="S158" s="1"/>
      <c r="T158" s="1"/>
      <c r="U158" s="1"/>
      <c r="V158" s="2"/>
      <c r="W158" s="54"/>
      <c r="X158" s="117"/>
      <c r="Y158" s="117"/>
      <c r="Z158" s="117"/>
      <c r="AA158" s="2"/>
      <c r="AB158" s="8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6">
        <v>0</v>
      </c>
      <c r="AV158" s="126"/>
      <c r="AW158" s="126"/>
      <c r="AX158" s="126"/>
      <c r="AY158" s="126"/>
      <c r="AZ158" s="126"/>
      <c r="BA158" s="1"/>
    </row>
    <row r="159" spans="1:53" ht="15">
      <c r="A159" s="54" t="s">
        <v>114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1"/>
      <c r="R159" s="1"/>
      <c r="S159" s="1"/>
      <c r="T159" s="1"/>
      <c r="U159" s="1"/>
      <c r="V159" s="2"/>
      <c r="W159" s="54"/>
      <c r="X159" s="117"/>
      <c r="Y159" s="117"/>
      <c r="Z159" s="117"/>
      <c r="AA159" s="24"/>
      <c r="AB159" s="8"/>
      <c r="AC159" s="124">
        <v>0</v>
      </c>
      <c r="AD159" s="124"/>
      <c r="AE159" s="124"/>
      <c r="AF159" s="124"/>
      <c r="AG159" s="124"/>
      <c r="AH159" s="124"/>
      <c r="AI159" s="124">
        <v>0</v>
      </c>
      <c r="AJ159" s="124"/>
      <c r="AK159" s="124"/>
      <c r="AL159" s="124"/>
      <c r="AM159" s="124"/>
      <c r="AN159" s="124"/>
      <c r="AO159" s="124">
        <v>0</v>
      </c>
      <c r="AP159" s="124"/>
      <c r="AQ159" s="124"/>
      <c r="AR159" s="124"/>
      <c r="AS159" s="124"/>
      <c r="AT159" s="124"/>
      <c r="AU159" s="126">
        <v>0</v>
      </c>
      <c r="AV159" s="126"/>
      <c r="AW159" s="126"/>
      <c r="AX159" s="126"/>
      <c r="AY159" s="126"/>
      <c r="AZ159" s="126"/>
      <c r="BA159" s="1"/>
    </row>
    <row r="160" spans="1:53" ht="15">
      <c r="A160" s="56" t="s">
        <v>115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34"/>
      <c r="V160" s="34"/>
      <c r="W160" s="24"/>
      <c r="X160" s="24"/>
      <c r="Y160" s="24"/>
      <c r="Z160" s="24"/>
      <c r="AA160" s="24"/>
      <c r="AB160" s="24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1"/>
    </row>
    <row r="161" spans="1:53" ht="15">
      <c r="A161" s="56"/>
      <c r="B161" s="56" t="s">
        <v>116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34"/>
      <c r="V161" s="5"/>
      <c r="W161" s="7"/>
      <c r="X161" s="7"/>
      <c r="Y161" s="7"/>
      <c r="Z161" s="7"/>
      <c r="AA161" s="7"/>
      <c r="AB161" s="7"/>
      <c r="AC161" s="126">
        <v>0</v>
      </c>
      <c r="AD161" s="126"/>
      <c r="AE161" s="126"/>
      <c r="AF161" s="126"/>
      <c r="AG161" s="126"/>
      <c r="AH161" s="126"/>
      <c r="AI161" s="126">
        <v>0</v>
      </c>
      <c r="AJ161" s="126"/>
      <c r="AK161" s="126"/>
      <c r="AL161" s="126"/>
      <c r="AM161" s="126"/>
      <c r="AN161" s="126"/>
      <c r="AO161" s="126">
        <v>-6</v>
      </c>
      <c r="AP161" s="126"/>
      <c r="AQ161" s="126"/>
      <c r="AR161" s="126"/>
      <c r="AS161" s="126"/>
      <c r="AT161" s="126"/>
      <c r="AU161" s="126">
        <v>-6</v>
      </c>
      <c r="AV161" s="126"/>
      <c r="AW161" s="126"/>
      <c r="AX161" s="126"/>
      <c r="AY161" s="126"/>
      <c r="AZ161" s="126"/>
      <c r="BA161" s="1"/>
    </row>
    <row r="162" spans="1:53" ht="15">
      <c r="A162" s="54" t="s">
        <v>92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1"/>
      <c r="S162" s="24"/>
      <c r="T162" s="24"/>
      <c r="U162" s="2"/>
      <c r="V162" s="2"/>
      <c r="W162" s="8"/>
      <c r="X162" s="8"/>
      <c r="Y162" s="8"/>
      <c r="Z162" s="8"/>
      <c r="AA162" s="8"/>
      <c r="AB162" s="8"/>
      <c r="AC162" s="124">
        <v>0</v>
      </c>
      <c r="AD162" s="124"/>
      <c r="AE162" s="124"/>
      <c r="AF162" s="124"/>
      <c r="AG162" s="124"/>
      <c r="AH162" s="124"/>
      <c r="AI162" s="124">
        <v>7907</v>
      </c>
      <c r="AJ162" s="124"/>
      <c r="AK162" s="124"/>
      <c r="AL162" s="124"/>
      <c r="AM162" s="124"/>
      <c r="AN162" s="124"/>
      <c r="AO162" s="124">
        <v>0</v>
      </c>
      <c r="AP162" s="124"/>
      <c r="AQ162" s="124"/>
      <c r="AR162" s="124"/>
      <c r="AS162" s="124"/>
      <c r="AT162" s="124"/>
      <c r="AU162" s="126">
        <v>7907</v>
      </c>
      <c r="AV162" s="126"/>
      <c r="AW162" s="126"/>
      <c r="AX162" s="126"/>
      <c r="AY162" s="126"/>
      <c r="AZ162" s="126"/>
      <c r="BA162" s="1"/>
    </row>
    <row r="163" spans="1:53" ht="15">
      <c r="A163" s="56" t="s">
        <v>117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116">
        <v>2007</v>
      </c>
      <c r="P163" s="116"/>
      <c r="Q163" s="56" t="s">
        <v>118</v>
      </c>
      <c r="R163" s="56"/>
      <c r="S163" s="56"/>
      <c r="T163" s="56"/>
      <c r="U163" s="34"/>
      <c r="V163" s="34"/>
      <c r="W163" s="7"/>
      <c r="X163" s="7"/>
      <c r="Y163" s="7"/>
      <c r="Z163" s="7"/>
      <c r="AA163" s="7"/>
      <c r="AB163" s="7"/>
      <c r="AC163" s="125">
        <v>0</v>
      </c>
      <c r="AD163" s="125"/>
      <c r="AE163" s="125"/>
      <c r="AF163" s="125"/>
      <c r="AG163" s="125"/>
      <c r="AH163" s="125"/>
      <c r="AI163" s="125">
        <v>7907</v>
      </c>
      <c r="AJ163" s="125"/>
      <c r="AK163" s="125"/>
      <c r="AL163" s="125"/>
      <c r="AM163" s="125"/>
      <c r="AN163" s="125"/>
      <c r="AO163" s="125">
        <v>-6</v>
      </c>
      <c r="AP163" s="125"/>
      <c r="AQ163" s="125"/>
      <c r="AR163" s="125"/>
      <c r="AS163" s="125"/>
      <c r="AT163" s="125"/>
      <c r="AU163" s="125">
        <v>7901</v>
      </c>
      <c r="AV163" s="125"/>
      <c r="AW163" s="125"/>
      <c r="AX163" s="125"/>
      <c r="AY163" s="125"/>
      <c r="AZ163" s="125"/>
      <c r="BA163" s="1"/>
    </row>
    <row r="164" spans="1:53" ht="15">
      <c r="A164" s="54" t="s">
        <v>119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115"/>
      <c r="L164" s="115"/>
      <c r="M164" s="54"/>
      <c r="N164" s="6"/>
      <c r="O164" s="54"/>
      <c r="P164" s="54"/>
      <c r="Q164" s="54"/>
      <c r="R164" s="1"/>
      <c r="S164" s="1"/>
      <c r="T164" s="1"/>
      <c r="U164" s="2"/>
      <c r="V164" s="2"/>
      <c r="W164" s="8"/>
      <c r="X164" s="117"/>
      <c r="Y164" s="117"/>
      <c r="Z164" s="117"/>
      <c r="AA164" s="8"/>
      <c r="AB164" s="8"/>
      <c r="AC164" s="124">
        <v>0</v>
      </c>
      <c r="AD164" s="124"/>
      <c r="AE164" s="124"/>
      <c r="AF164" s="124"/>
      <c r="AG164" s="124"/>
      <c r="AH164" s="124"/>
      <c r="AI164" s="124">
        <v>-1407</v>
      </c>
      <c r="AJ164" s="124"/>
      <c r="AK164" s="124"/>
      <c r="AL164" s="124"/>
      <c r="AM164" s="124"/>
      <c r="AN164" s="124"/>
      <c r="AO164" s="124">
        <v>0</v>
      </c>
      <c r="AP164" s="124"/>
      <c r="AQ164" s="124"/>
      <c r="AR164" s="124"/>
      <c r="AS164" s="124"/>
      <c r="AT164" s="124"/>
      <c r="AU164" s="126">
        <v>-1407</v>
      </c>
      <c r="AV164" s="126"/>
      <c r="AW164" s="126"/>
      <c r="AX164" s="126"/>
      <c r="AY164" s="126"/>
      <c r="AZ164" s="126"/>
      <c r="BA164" s="1"/>
    </row>
    <row r="165" spans="1:53" ht="15">
      <c r="A165" s="74" t="s">
        <v>120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0"/>
      <c r="S165" s="45"/>
      <c r="T165" s="45"/>
      <c r="U165" s="61"/>
      <c r="V165" s="61"/>
      <c r="W165" s="65"/>
      <c r="X165" s="117"/>
      <c r="Y165" s="117"/>
      <c r="Z165" s="117"/>
      <c r="AA165" s="65"/>
      <c r="AB165" s="65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7">
        <v>0</v>
      </c>
      <c r="AV165" s="127"/>
      <c r="AW165" s="127"/>
      <c r="AX165" s="127"/>
      <c r="AY165" s="127"/>
      <c r="AZ165" s="127"/>
      <c r="BA165" s="70"/>
    </row>
    <row r="166" spans="1:53" ht="15">
      <c r="A166" s="54" t="s">
        <v>121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1"/>
      <c r="S166" s="1"/>
      <c r="T166" s="1"/>
      <c r="U166" s="1"/>
      <c r="V166" s="1"/>
      <c r="W166" s="24"/>
      <c r="X166" s="117"/>
      <c r="Y166" s="117"/>
      <c r="Z166" s="117"/>
      <c r="AA166" s="8"/>
      <c r="AB166" s="8"/>
      <c r="AC166" s="124">
        <v>0</v>
      </c>
      <c r="AD166" s="124"/>
      <c r="AE166" s="124"/>
      <c r="AF166" s="124"/>
      <c r="AG166" s="124"/>
      <c r="AH166" s="124"/>
      <c r="AI166" s="124">
        <v>-999</v>
      </c>
      <c r="AJ166" s="124"/>
      <c r="AK166" s="124"/>
      <c r="AL166" s="124"/>
      <c r="AM166" s="124"/>
      <c r="AN166" s="124"/>
      <c r="AO166" s="124">
        <v>999</v>
      </c>
      <c r="AP166" s="124"/>
      <c r="AQ166" s="124"/>
      <c r="AR166" s="124"/>
      <c r="AS166" s="124"/>
      <c r="AT166" s="124"/>
      <c r="AU166" s="126">
        <v>0</v>
      </c>
      <c r="AV166" s="126"/>
      <c r="AW166" s="126"/>
      <c r="AX166" s="126"/>
      <c r="AY166" s="126"/>
      <c r="AZ166" s="126"/>
      <c r="BA166" s="1"/>
    </row>
    <row r="167" spans="1:53" ht="15">
      <c r="A167" s="74" t="s">
        <v>122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0"/>
      <c r="S167" s="45"/>
      <c r="T167" s="45"/>
      <c r="U167" s="61"/>
      <c r="V167" s="61"/>
      <c r="W167" s="65"/>
      <c r="X167" s="117"/>
      <c r="Y167" s="117"/>
      <c r="Z167" s="117"/>
      <c r="AA167" s="65"/>
      <c r="AB167" s="65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7">
        <v>0</v>
      </c>
      <c r="AV167" s="127"/>
      <c r="AW167" s="127"/>
      <c r="AX167" s="127"/>
      <c r="AY167" s="127"/>
      <c r="AZ167" s="127"/>
      <c r="BA167" s="70"/>
    </row>
    <row r="168" spans="1:53" ht="15">
      <c r="A168" s="32" t="s">
        <v>123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1"/>
      <c r="S168" s="1"/>
      <c r="T168" s="1"/>
      <c r="U168" s="2"/>
      <c r="V168" s="2"/>
      <c r="W168" s="8"/>
      <c r="X168" s="117"/>
      <c r="Y168" s="117"/>
      <c r="Z168" s="117"/>
      <c r="AA168" s="8"/>
      <c r="AB168" s="8"/>
      <c r="AC168" s="124">
        <v>0</v>
      </c>
      <c r="AD168" s="124"/>
      <c r="AE168" s="124"/>
      <c r="AF168" s="124"/>
      <c r="AG168" s="124"/>
      <c r="AH168" s="124"/>
      <c r="AI168" s="124">
        <v>0</v>
      </c>
      <c r="AJ168" s="124"/>
      <c r="AK168" s="124"/>
      <c r="AL168" s="124"/>
      <c r="AM168" s="124"/>
      <c r="AN168" s="124"/>
      <c r="AO168" s="124">
        <v>0</v>
      </c>
      <c r="AP168" s="124"/>
      <c r="AQ168" s="124"/>
      <c r="AR168" s="124"/>
      <c r="AS168" s="124"/>
      <c r="AT168" s="124"/>
      <c r="AU168" s="126">
        <v>0</v>
      </c>
      <c r="AV168" s="126"/>
      <c r="AW168" s="126"/>
      <c r="AX168" s="126"/>
      <c r="AY168" s="126"/>
      <c r="AZ168" s="126"/>
      <c r="BA168" s="1"/>
    </row>
    <row r="169" spans="1:53" ht="15">
      <c r="A169" s="74" t="s">
        <v>124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0"/>
      <c r="S169" s="45"/>
      <c r="T169" s="45"/>
      <c r="U169" s="61"/>
      <c r="V169" s="61"/>
      <c r="W169" s="69"/>
      <c r="X169" s="54"/>
      <c r="Y169" s="54"/>
      <c r="Z169" s="54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7"/>
      <c r="AV169" s="67"/>
      <c r="AW169" s="67"/>
      <c r="AX169" s="67"/>
      <c r="AY169" s="67"/>
      <c r="AZ169" s="67"/>
      <c r="BA169" s="70"/>
    </row>
    <row r="170" spans="1:53" ht="15">
      <c r="A170" s="45"/>
      <c r="B170" s="72" t="s">
        <v>34</v>
      </c>
      <c r="C170" s="74" t="s">
        <v>125</v>
      </c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0"/>
      <c r="S170" s="45"/>
      <c r="T170" s="45"/>
      <c r="U170" s="61"/>
      <c r="V170" s="61"/>
      <c r="W170" s="65"/>
      <c r="X170" s="117"/>
      <c r="Y170" s="117"/>
      <c r="Z170" s="117"/>
      <c r="AA170" s="65"/>
      <c r="AB170" s="65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7">
        <v>0</v>
      </c>
      <c r="AV170" s="127"/>
      <c r="AW170" s="127"/>
      <c r="AX170" s="127"/>
      <c r="AY170" s="127"/>
      <c r="AZ170" s="127"/>
      <c r="BA170" s="70"/>
    </row>
    <row r="171" spans="1:53" ht="15">
      <c r="A171" s="45"/>
      <c r="B171" s="72" t="s">
        <v>34</v>
      </c>
      <c r="C171" s="75" t="s">
        <v>126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0"/>
      <c r="S171" s="45"/>
      <c r="T171" s="45"/>
      <c r="U171" s="61"/>
      <c r="V171" s="61"/>
      <c r="W171" s="65"/>
      <c r="X171" s="117"/>
      <c r="Y171" s="117"/>
      <c r="Z171" s="117"/>
      <c r="AA171" s="65"/>
      <c r="AB171" s="65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7">
        <v>0</v>
      </c>
      <c r="AV171" s="127"/>
      <c r="AW171" s="127"/>
      <c r="AX171" s="127"/>
      <c r="AY171" s="127"/>
      <c r="AZ171" s="127"/>
      <c r="BA171" s="70"/>
    </row>
    <row r="172" spans="1:53" ht="15">
      <c r="A172" s="32" t="s">
        <v>127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1"/>
      <c r="S172" s="1"/>
      <c r="T172" s="1"/>
      <c r="U172" s="2"/>
      <c r="V172" s="1"/>
      <c r="W172" s="24"/>
      <c r="X172" s="117"/>
      <c r="Y172" s="117"/>
      <c r="Z172" s="117"/>
      <c r="AA172" s="8"/>
      <c r="AB172" s="8"/>
      <c r="AC172" s="124">
        <v>29200</v>
      </c>
      <c r="AD172" s="124"/>
      <c r="AE172" s="124"/>
      <c r="AF172" s="124"/>
      <c r="AG172" s="124"/>
      <c r="AH172" s="124"/>
      <c r="AI172" s="124">
        <v>0</v>
      </c>
      <c r="AJ172" s="124"/>
      <c r="AK172" s="124"/>
      <c r="AL172" s="124"/>
      <c r="AM172" s="124"/>
      <c r="AN172" s="124"/>
      <c r="AO172" s="124">
        <v>0</v>
      </c>
      <c r="AP172" s="124"/>
      <c r="AQ172" s="124"/>
      <c r="AR172" s="124"/>
      <c r="AS172" s="124"/>
      <c r="AT172" s="124"/>
      <c r="AU172" s="126">
        <v>29200</v>
      </c>
      <c r="AV172" s="126"/>
      <c r="AW172" s="126"/>
      <c r="AX172" s="126"/>
      <c r="AY172" s="126"/>
      <c r="AZ172" s="126"/>
      <c r="BA172" s="1"/>
    </row>
    <row r="173" spans="1:53" ht="15">
      <c r="A173" s="1"/>
      <c r="B173" s="19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1"/>
      <c r="S173" s="1"/>
      <c r="T173" s="1"/>
      <c r="U173" s="2"/>
      <c r="V173" s="2"/>
      <c r="W173" s="79"/>
      <c r="X173" s="93"/>
      <c r="Y173" s="93"/>
      <c r="Z173" s="93"/>
      <c r="AA173" s="79"/>
      <c r="AB173" s="79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1"/>
      <c r="AV173" s="81"/>
      <c r="AW173" s="81"/>
      <c r="AX173" s="81"/>
      <c r="AY173" s="81"/>
      <c r="AZ173" s="81"/>
      <c r="BA173" s="1"/>
    </row>
    <row r="174" spans="1:53" ht="15">
      <c r="A174" s="46" t="s">
        <v>106</v>
      </c>
      <c r="B174" s="46"/>
      <c r="C174" s="46"/>
      <c r="D174" s="46"/>
      <c r="E174" s="46"/>
      <c r="F174" s="46"/>
      <c r="G174" s="118">
        <v>39448</v>
      </c>
      <c r="H174" s="119"/>
      <c r="I174" s="119"/>
      <c r="J174" s="119"/>
      <c r="K174" s="119"/>
      <c r="L174" s="46"/>
      <c r="M174" s="46"/>
      <c r="N174" s="46"/>
      <c r="O174" s="46"/>
      <c r="P174" s="46"/>
      <c r="Q174" s="46"/>
      <c r="R174" s="1"/>
      <c r="S174" s="1"/>
      <c r="T174" s="1"/>
      <c r="U174" s="1"/>
      <c r="V174" s="1"/>
      <c r="W174" s="7"/>
      <c r="X174" s="46"/>
      <c r="Y174" s="46"/>
      <c r="Z174" s="46"/>
      <c r="AA174" s="7"/>
      <c r="AB174" s="7"/>
      <c r="AC174" s="133">
        <v>127506</v>
      </c>
      <c r="AD174" s="133"/>
      <c r="AE174" s="133"/>
      <c r="AF174" s="133"/>
      <c r="AG174" s="133"/>
      <c r="AH174" s="133"/>
      <c r="AI174" s="133">
        <v>-26990</v>
      </c>
      <c r="AJ174" s="133"/>
      <c r="AK174" s="133"/>
      <c r="AL174" s="133"/>
      <c r="AM174" s="133"/>
      <c r="AN174" s="133"/>
      <c r="AO174" s="133">
        <v>12153</v>
      </c>
      <c r="AP174" s="133"/>
      <c r="AQ174" s="133"/>
      <c r="AR174" s="133"/>
      <c r="AS174" s="133"/>
      <c r="AT174" s="133"/>
      <c r="AU174" s="133">
        <v>112669</v>
      </c>
      <c r="AV174" s="133"/>
      <c r="AW174" s="133"/>
      <c r="AX174" s="133"/>
      <c r="AY174" s="133"/>
      <c r="AZ174" s="133"/>
      <c r="BA174" s="1"/>
    </row>
    <row r="175" spans="1:53" ht="15">
      <c r="A175" s="54" t="s">
        <v>109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1"/>
      <c r="S175" s="1"/>
      <c r="T175" s="1"/>
      <c r="U175" s="1"/>
      <c r="V175" s="1"/>
      <c r="W175" s="24"/>
      <c r="X175" s="6"/>
      <c r="Y175" s="6"/>
      <c r="Z175" s="6"/>
      <c r="AA175" s="24"/>
      <c r="AB175" s="24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5">
      <c r="A176" s="54"/>
      <c r="B176" s="54" t="s">
        <v>110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1"/>
      <c r="S176" s="1"/>
      <c r="T176" s="1"/>
      <c r="U176" s="2"/>
      <c r="V176" s="2"/>
      <c r="W176" s="8"/>
      <c r="X176" s="120"/>
      <c r="Y176" s="120"/>
      <c r="Z176" s="24"/>
      <c r="AA176" s="121"/>
      <c r="AB176" s="121"/>
      <c r="AC176" s="124">
        <v>0</v>
      </c>
      <c r="AD176" s="124"/>
      <c r="AE176" s="124"/>
      <c r="AF176" s="124"/>
      <c r="AG176" s="124"/>
      <c r="AH176" s="124"/>
      <c r="AI176" s="124">
        <v>0</v>
      </c>
      <c r="AJ176" s="124"/>
      <c r="AK176" s="124"/>
      <c r="AL176" s="124"/>
      <c r="AM176" s="124"/>
      <c r="AN176" s="124"/>
      <c r="AO176" s="124">
        <v>55</v>
      </c>
      <c r="AP176" s="124"/>
      <c r="AQ176" s="124"/>
      <c r="AR176" s="124"/>
      <c r="AS176" s="124"/>
      <c r="AT176" s="124"/>
      <c r="AU176" s="126">
        <v>55</v>
      </c>
      <c r="AV176" s="126"/>
      <c r="AW176" s="126"/>
      <c r="AX176" s="126"/>
      <c r="AY176" s="126"/>
      <c r="AZ176" s="126"/>
      <c r="BA176" s="1"/>
    </row>
    <row r="177" spans="1:53" ht="15">
      <c r="A177" s="74" t="s">
        <v>111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0"/>
      <c r="S177" s="45"/>
      <c r="T177" s="45"/>
      <c r="U177" s="45"/>
      <c r="V177" s="45"/>
      <c r="W177" s="70"/>
      <c r="X177" s="6"/>
      <c r="Y177" s="6"/>
      <c r="Z177" s="6"/>
      <c r="AA177" s="70"/>
      <c r="AB177" s="70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70"/>
    </row>
    <row r="178" spans="1:53" ht="15">
      <c r="A178" s="74"/>
      <c r="B178" s="74" t="s">
        <v>112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0"/>
      <c r="S178" s="45"/>
      <c r="T178" s="45"/>
      <c r="U178" s="61"/>
      <c r="V178" s="61"/>
      <c r="W178" s="65"/>
      <c r="X178" s="117"/>
      <c r="Y178" s="117"/>
      <c r="Z178" s="117"/>
      <c r="AA178" s="65"/>
      <c r="AB178" s="65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7">
        <v>0</v>
      </c>
      <c r="AV178" s="127"/>
      <c r="AW178" s="127"/>
      <c r="AX178" s="127"/>
      <c r="AY178" s="127"/>
      <c r="AZ178" s="127"/>
      <c r="BA178" s="70"/>
    </row>
    <row r="179" spans="1:53" ht="15">
      <c r="A179" s="54" t="s">
        <v>113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1"/>
      <c r="S179" s="1"/>
      <c r="T179" s="1"/>
      <c r="U179" s="2"/>
      <c r="V179" s="2"/>
      <c r="W179" s="8"/>
      <c r="X179" s="117"/>
      <c r="Y179" s="117"/>
      <c r="Z179" s="117"/>
      <c r="AA179" s="8"/>
      <c r="AB179" s="8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6">
        <v>0</v>
      </c>
      <c r="AV179" s="126"/>
      <c r="AW179" s="126"/>
      <c r="AX179" s="126"/>
      <c r="AY179" s="126"/>
      <c r="AZ179" s="126"/>
      <c r="BA179" s="1"/>
    </row>
    <row r="180" spans="1:53" ht="15">
      <c r="A180" s="54" t="s">
        <v>114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1"/>
      <c r="S180" s="1"/>
      <c r="T180" s="1"/>
      <c r="U180" s="2"/>
      <c r="V180" s="2"/>
      <c r="W180" s="8"/>
      <c r="X180" s="117"/>
      <c r="Y180" s="117"/>
      <c r="Z180" s="117"/>
      <c r="AA180" s="8"/>
      <c r="AB180" s="8"/>
      <c r="AC180" s="124">
        <v>0</v>
      </c>
      <c r="AD180" s="124"/>
      <c r="AE180" s="124"/>
      <c r="AF180" s="124"/>
      <c r="AG180" s="124"/>
      <c r="AH180" s="124"/>
      <c r="AI180" s="124">
        <v>0</v>
      </c>
      <c r="AJ180" s="124"/>
      <c r="AK180" s="124"/>
      <c r="AL180" s="124"/>
      <c r="AM180" s="124"/>
      <c r="AN180" s="124"/>
      <c r="AO180" s="124">
        <v>0</v>
      </c>
      <c r="AP180" s="124"/>
      <c r="AQ180" s="124"/>
      <c r="AR180" s="124"/>
      <c r="AS180" s="124"/>
      <c r="AT180" s="124"/>
      <c r="AU180" s="126">
        <v>0</v>
      </c>
      <c r="AV180" s="126"/>
      <c r="AW180" s="126"/>
      <c r="AX180" s="126"/>
      <c r="AY180" s="126"/>
      <c r="AZ180" s="126"/>
      <c r="BA180" s="1"/>
    </row>
    <row r="181" spans="1:53" ht="15">
      <c r="A181" s="56" t="s">
        <v>115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1"/>
      <c r="S181" s="1"/>
      <c r="T181" s="1"/>
      <c r="U181" s="1"/>
      <c r="V181" s="1"/>
      <c r="W181" s="24"/>
      <c r="X181" s="6"/>
      <c r="Y181" s="6"/>
      <c r="Z181" s="6"/>
      <c r="AA181" s="24"/>
      <c r="AB181" s="24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1"/>
    </row>
    <row r="182" spans="1:53" ht="15">
      <c r="A182" s="56"/>
      <c r="B182" s="56" t="s">
        <v>116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1"/>
      <c r="S182" s="1"/>
      <c r="T182" s="1"/>
      <c r="U182" s="34"/>
      <c r="V182" s="34"/>
      <c r="W182" s="7"/>
      <c r="X182" s="56"/>
      <c r="Y182" s="56"/>
      <c r="Z182" s="56"/>
      <c r="AA182" s="7"/>
      <c r="AB182" s="7"/>
      <c r="AC182" s="126">
        <v>0</v>
      </c>
      <c r="AD182" s="126"/>
      <c r="AE182" s="126"/>
      <c r="AF182" s="126"/>
      <c r="AG182" s="126"/>
      <c r="AH182" s="126"/>
      <c r="AI182" s="126">
        <v>0</v>
      </c>
      <c r="AJ182" s="126"/>
      <c r="AK182" s="126"/>
      <c r="AL182" s="126"/>
      <c r="AM182" s="126"/>
      <c r="AN182" s="126"/>
      <c r="AO182" s="126">
        <v>55</v>
      </c>
      <c r="AP182" s="126"/>
      <c r="AQ182" s="126"/>
      <c r="AR182" s="126"/>
      <c r="AS182" s="126"/>
      <c r="AT182" s="126"/>
      <c r="AU182" s="126">
        <v>55</v>
      </c>
      <c r="AV182" s="126"/>
      <c r="AW182" s="126"/>
      <c r="AX182" s="126"/>
      <c r="AY182" s="126"/>
      <c r="AZ182" s="126"/>
      <c r="BA182" s="1"/>
    </row>
    <row r="183" spans="1:53" ht="15">
      <c r="A183" s="54" t="s">
        <v>92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1"/>
      <c r="S183" s="1"/>
      <c r="T183" s="1"/>
      <c r="U183" s="2"/>
      <c r="V183" s="2"/>
      <c r="W183" s="8"/>
      <c r="X183" s="24"/>
      <c r="Y183" s="24"/>
      <c r="Z183" s="24"/>
      <c r="AA183" s="8"/>
      <c r="AB183" s="8"/>
      <c r="AC183" s="124">
        <v>0</v>
      </c>
      <c r="AD183" s="124"/>
      <c r="AE183" s="124"/>
      <c r="AF183" s="124"/>
      <c r="AG183" s="124"/>
      <c r="AH183" s="124"/>
      <c r="AI183" s="124">
        <v>10133</v>
      </c>
      <c r="AJ183" s="124"/>
      <c r="AK183" s="124"/>
      <c r="AL183" s="124"/>
      <c r="AM183" s="124"/>
      <c r="AN183" s="124"/>
      <c r="AO183" s="124">
        <v>0</v>
      </c>
      <c r="AP183" s="124"/>
      <c r="AQ183" s="124"/>
      <c r="AR183" s="124"/>
      <c r="AS183" s="124"/>
      <c r="AT183" s="124"/>
      <c r="AU183" s="126">
        <v>10133</v>
      </c>
      <c r="AV183" s="126"/>
      <c r="AW183" s="126"/>
      <c r="AX183" s="126"/>
      <c r="AY183" s="126"/>
      <c r="AZ183" s="126"/>
      <c r="BA183" s="1"/>
    </row>
    <row r="184" spans="1:53" ht="15">
      <c r="A184" s="56" t="s">
        <v>117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116">
        <v>2008</v>
      </c>
      <c r="P184" s="116"/>
      <c r="Q184" s="56" t="s">
        <v>118</v>
      </c>
      <c r="R184" s="1"/>
      <c r="S184" s="1"/>
      <c r="T184" s="1"/>
      <c r="U184" s="34"/>
      <c r="V184" s="34"/>
      <c r="W184" s="7"/>
      <c r="X184" s="56"/>
      <c r="Y184" s="56"/>
      <c r="Z184" s="56"/>
      <c r="AA184" s="7"/>
      <c r="AB184" s="7"/>
      <c r="AC184" s="125">
        <v>0</v>
      </c>
      <c r="AD184" s="125"/>
      <c r="AE184" s="125"/>
      <c r="AF184" s="125"/>
      <c r="AG184" s="125"/>
      <c r="AH184" s="125"/>
      <c r="AI184" s="125">
        <v>10133</v>
      </c>
      <c r="AJ184" s="125"/>
      <c r="AK184" s="125"/>
      <c r="AL184" s="125"/>
      <c r="AM184" s="125"/>
      <c r="AN184" s="125"/>
      <c r="AO184" s="125">
        <v>55</v>
      </c>
      <c r="AP184" s="125"/>
      <c r="AQ184" s="125"/>
      <c r="AR184" s="125"/>
      <c r="AS184" s="125"/>
      <c r="AT184" s="125"/>
      <c r="AU184" s="125">
        <v>10188</v>
      </c>
      <c r="AV184" s="125"/>
      <c r="AW184" s="125"/>
      <c r="AX184" s="125"/>
      <c r="AY184" s="125"/>
      <c r="AZ184" s="125"/>
      <c r="BA184" s="1"/>
    </row>
    <row r="185" spans="1:53" ht="15">
      <c r="A185" s="54" t="s">
        <v>119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115"/>
      <c r="L185" s="115"/>
      <c r="M185" s="54"/>
      <c r="N185" s="6"/>
      <c r="O185" s="54"/>
      <c r="P185" s="54"/>
      <c r="Q185" s="54"/>
      <c r="R185" s="1"/>
      <c r="S185" s="1"/>
      <c r="T185" s="1"/>
      <c r="U185" s="2"/>
      <c r="V185" s="2"/>
      <c r="W185" s="8"/>
      <c r="X185" s="117"/>
      <c r="Y185" s="117"/>
      <c r="Z185" s="117"/>
      <c r="AA185" s="8"/>
      <c r="AB185" s="8"/>
      <c r="AC185" s="124">
        <v>0</v>
      </c>
      <c r="AD185" s="124"/>
      <c r="AE185" s="124"/>
      <c r="AF185" s="124"/>
      <c r="AG185" s="124"/>
      <c r="AH185" s="124"/>
      <c r="AI185" s="124">
        <v>-2763</v>
      </c>
      <c r="AJ185" s="124"/>
      <c r="AK185" s="124"/>
      <c r="AL185" s="124"/>
      <c r="AM185" s="124"/>
      <c r="AN185" s="124"/>
      <c r="AO185" s="124">
        <v>0</v>
      </c>
      <c r="AP185" s="124"/>
      <c r="AQ185" s="124"/>
      <c r="AR185" s="124"/>
      <c r="AS185" s="124"/>
      <c r="AT185" s="124"/>
      <c r="AU185" s="126">
        <v>-2763</v>
      </c>
      <c r="AV185" s="126"/>
      <c r="AW185" s="126"/>
      <c r="AX185" s="126"/>
      <c r="AY185" s="126"/>
      <c r="AZ185" s="126"/>
      <c r="BA185" s="1"/>
    </row>
    <row r="186" spans="1:53" ht="15">
      <c r="A186" s="74" t="s">
        <v>120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0"/>
      <c r="S186" s="45"/>
      <c r="T186" s="45"/>
      <c r="U186" s="61"/>
      <c r="V186" s="61"/>
      <c r="W186" s="65"/>
      <c r="X186" s="128"/>
      <c r="Y186" s="128"/>
      <c r="Z186" s="128"/>
      <c r="AA186" s="65"/>
      <c r="AB186" s="65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7">
        <v>0</v>
      </c>
      <c r="AV186" s="127"/>
      <c r="AW186" s="127"/>
      <c r="AX186" s="127"/>
      <c r="AY186" s="127"/>
      <c r="AZ186" s="127"/>
      <c r="BA186" s="70"/>
    </row>
    <row r="187" spans="1:53" ht="15">
      <c r="A187" s="54" t="s">
        <v>121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1"/>
      <c r="S187" s="1"/>
      <c r="T187" s="1"/>
      <c r="U187" s="1"/>
      <c r="V187" s="1"/>
      <c r="W187" s="24"/>
      <c r="X187" s="117"/>
      <c r="Y187" s="117"/>
      <c r="Z187" s="117"/>
      <c r="AA187" s="8"/>
      <c r="AB187" s="8"/>
      <c r="AC187" s="124">
        <v>0</v>
      </c>
      <c r="AD187" s="124"/>
      <c r="AE187" s="124"/>
      <c r="AF187" s="124"/>
      <c r="AG187" s="124"/>
      <c r="AH187" s="124"/>
      <c r="AI187" s="124">
        <v>-3641</v>
      </c>
      <c r="AJ187" s="124"/>
      <c r="AK187" s="124"/>
      <c r="AL187" s="124"/>
      <c r="AM187" s="124"/>
      <c r="AN187" s="124"/>
      <c r="AO187" s="124">
        <v>3641</v>
      </c>
      <c r="AP187" s="124"/>
      <c r="AQ187" s="124"/>
      <c r="AR187" s="124"/>
      <c r="AS187" s="124"/>
      <c r="AT187" s="124"/>
      <c r="AU187" s="126">
        <v>0</v>
      </c>
      <c r="AV187" s="126"/>
      <c r="AW187" s="126"/>
      <c r="AX187" s="126"/>
      <c r="AY187" s="126"/>
      <c r="AZ187" s="126"/>
      <c r="BA187" s="1"/>
    </row>
    <row r="188" spans="1:53" ht="15">
      <c r="A188" s="74" t="s">
        <v>122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0"/>
      <c r="S188" s="45"/>
      <c r="T188" s="45"/>
      <c r="U188" s="61"/>
      <c r="V188" s="61"/>
      <c r="W188" s="65"/>
      <c r="X188" s="128"/>
      <c r="Y188" s="128"/>
      <c r="Z188" s="128"/>
      <c r="AA188" s="65"/>
      <c r="AB188" s="65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7">
        <v>0</v>
      </c>
      <c r="AV188" s="127"/>
      <c r="AW188" s="127"/>
      <c r="AX188" s="127"/>
      <c r="AY188" s="127"/>
      <c r="AZ188" s="127"/>
      <c r="BA188" s="70"/>
    </row>
    <row r="189" spans="1:53" ht="15">
      <c r="A189" s="32" t="s">
        <v>123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1"/>
      <c r="S189" s="1"/>
      <c r="T189" s="1"/>
      <c r="U189" s="2"/>
      <c r="V189" s="2"/>
      <c r="W189" s="8"/>
      <c r="X189" s="117"/>
      <c r="Y189" s="117"/>
      <c r="Z189" s="117"/>
      <c r="AA189" s="8"/>
      <c r="AB189" s="8"/>
      <c r="AC189" s="124">
        <v>0</v>
      </c>
      <c r="AD189" s="124"/>
      <c r="AE189" s="124"/>
      <c r="AF189" s="124"/>
      <c r="AG189" s="124"/>
      <c r="AH189" s="124"/>
      <c r="AI189" s="124">
        <v>0</v>
      </c>
      <c r="AJ189" s="124"/>
      <c r="AK189" s="124"/>
      <c r="AL189" s="124"/>
      <c r="AM189" s="124"/>
      <c r="AN189" s="124"/>
      <c r="AO189" s="124">
        <v>0</v>
      </c>
      <c r="AP189" s="124"/>
      <c r="AQ189" s="124"/>
      <c r="AR189" s="124"/>
      <c r="AS189" s="124"/>
      <c r="AT189" s="124"/>
      <c r="AU189" s="126">
        <v>0</v>
      </c>
      <c r="AV189" s="126"/>
      <c r="AW189" s="126"/>
      <c r="AX189" s="126"/>
      <c r="AY189" s="126"/>
      <c r="AZ189" s="126"/>
      <c r="BA189" s="1"/>
    </row>
    <row r="190" spans="1:53" ht="15">
      <c r="A190" s="74" t="s">
        <v>124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0"/>
      <c r="S190" s="45"/>
      <c r="T190" s="45"/>
      <c r="U190" s="61"/>
      <c r="V190" s="61"/>
      <c r="W190" s="69"/>
      <c r="X190" s="74"/>
      <c r="Y190" s="74"/>
      <c r="Z190" s="74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7"/>
      <c r="AV190" s="67"/>
      <c r="AW190" s="67"/>
      <c r="AX190" s="67"/>
      <c r="AY190" s="67"/>
      <c r="AZ190" s="67"/>
      <c r="BA190" s="70"/>
    </row>
    <row r="191" spans="1:53" ht="15">
      <c r="A191" s="45"/>
      <c r="B191" s="72" t="s">
        <v>34</v>
      </c>
      <c r="C191" s="74" t="s">
        <v>125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0"/>
      <c r="S191" s="45"/>
      <c r="T191" s="45"/>
      <c r="U191" s="61"/>
      <c r="V191" s="61"/>
      <c r="W191" s="65"/>
      <c r="X191" s="128"/>
      <c r="Y191" s="128"/>
      <c r="Z191" s="128"/>
      <c r="AA191" s="65"/>
      <c r="AB191" s="65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7">
        <v>0</v>
      </c>
      <c r="AV191" s="127"/>
      <c r="AW191" s="127"/>
      <c r="AX191" s="127"/>
      <c r="AY191" s="127"/>
      <c r="AZ191" s="127"/>
      <c r="BA191" s="70"/>
    </row>
    <row r="192" spans="1:53" ht="15">
      <c r="A192" s="45"/>
      <c r="B192" s="72" t="s">
        <v>34</v>
      </c>
      <c r="C192" s="75" t="s">
        <v>126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0"/>
      <c r="S192" s="45"/>
      <c r="T192" s="45"/>
      <c r="U192" s="61"/>
      <c r="V192" s="61"/>
      <c r="W192" s="65"/>
      <c r="X192" s="128"/>
      <c r="Y192" s="128"/>
      <c r="Z192" s="128"/>
      <c r="AA192" s="65"/>
      <c r="AB192" s="65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7">
        <v>0</v>
      </c>
      <c r="AV192" s="127"/>
      <c r="AW192" s="127"/>
      <c r="AX192" s="127"/>
      <c r="AY192" s="127"/>
      <c r="AZ192" s="127"/>
      <c r="BA192" s="70"/>
    </row>
    <row r="193" spans="1:53" ht="15">
      <c r="A193" s="32" t="s">
        <v>127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1"/>
      <c r="S193" s="1"/>
      <c r="T193" s="1"/>
      <c r="U193" s="2"/>
      <c r="V193" s="1"/>
      <c r="W193" s="24"/>
      <c r="X193" s="117"/>
      <c r="Y193" s="117"/>
      <c r="Z193" s="117"/>
      <c r="AA193" s="8"/>
      <c r="AB193" s="8"/>
      <c r="AC193" s="124">
        <v>51450</v>
      </c>
      <c r="AD193" s="124"/>
      <c r="AE193" s="124"/>
      <c r="AF193" s="124"/>
      <c r="AG193" s="124"/>
      <c r="AH193" s="124"/>
      <c r="AI193" s="124">
        <v>0</v>
      </c>
      <c r="AJ193" s="124"/>
      <c r="AK193" s="124"/>
      <c r="AL193" s="124"/>
      <c r="AM193" s="124"/>
      <c r="AN193" s="124"/>
      <c r="AO193" s="124">
        <v>0</v>
      </c>
      <c r="AP193" s="124"/>
      <c r="AQ193" s="124"/>
      <c r="AR193" s="124"/>
      <c r="AS193" s="124"/>
      <c r="AT193" s="124"/>
      <c r="AU193" s="126">
        <v>51450</v>
      </c>
      <c r="AV193" s="126"/>
      <c r="AW193" s="126"/>
      <c r="AX193" s="126"/>
      <c r="AY193" s="126"/>
      <c r="AZ193" s="126"/>
      <c r="BA193" s="1"/>
    </row>
    <row r="194" spans="1:53" ht="15.75" thickBot="1">
      <c r="A194" s="46" t="s">
        <v>128</v>
      </c>
      <c r="B194" s="46"/>
      <c r="C194" s="46"/>
      <c r="D194" s="46"/>
      <c r="E194" s="46"/>
      <c r="F194" s="46"/>
      <c r="G194" s="118">
        <v>39813</v>
      </c>
      <c r="H194" s="119"/>
      <c r="I194" s="119"/>
      <c r="J194" s="119"/>
      <c r="K194" s="119"/>
      <c r="L194" s="46"/>
      <c r="M194" s="46"/>
      <c r="N194" s="46"/>
      <c r="O194" s="46"/>
      <c r="P194" s="46"/>
      <c r="Q194" s="46"/>
      <c r="R194" s="46"/>
      <c r="S194" s="46"/>
      <c r="T194" s="46"/>
      <c r="U194" s="1"/>
      <c r="V194" s="1"/>
      <c r="W194" s="7"/>
      <c r="X194" s="7"/>
      <c r="Y194" s="7"/>
      <c r="Z194" s="7"/>
      <c r="AA194" s="7"/>
      <c r="AB194" s="7"/>
      <c r="AC194" s="123">
        <v>178956</v>
      </c>
      <c r="AD194" s="123"/>
      <c r="AE194" s="123"/>
      <c r="AF194" s="123"/>
      <c r="AG194" s="123"/>
      <c r="AH194" s="123"/>
      <c r="AI194" s="123">
        <v>-23261</v>
      </c>
      <c r="AJ194" s="123"/>
      <c r="AK194" s="123"/>
      <c r="AL194" s="123"/>
      <c r="AM194" s="123"/>
      <c r="AN194" s="123"/>
      <c r="AO194" s="123">
        <v>15849</v>
      </c>
      <c r="AP194" s="123"/>
      <c r="AQ194" s="123"/>
      <c r="AR194" s="123"/>
      <c r="AS194" s="123"/>
      <c r="AT194" s="123"/>
      <c r="AU194" s="123">
        <v>171544</v>
      </c>
      <c r="AV194" s="123"/>
      <c r="AW194" s="123"/>
      <c r="AX194" s="123"/>
      <c r="AY194" s="123"/>
      <c r="AZ194" s="123"/>
      <c r="BA194" s="1"/>
    </row>
    <row r="195" spans="1:52" ht="15">
      <c r="A195" s="17"/>
      <c r="B195" s="2"/>
      <c r="C195" s="17"/>
      <c r="D195" s="17"/>
      <c r="E195" s="17"/>
      <c r="F195" s="17"/>
      <c r="G195" s="17"/>
      <c r="H195" s="17"/>
      <c r="I195" s="17"/>
      <c r="J195" s="17"/>
      <c r="K195" s="17"/>
      <c r="L195" s="2"/>
      <c r="M195" s="2"/>
      <c r="N195" s="2"/>
      <c r="O195" s="13"/>
      <c r="P195" s="14"/>
      <c r="Q195" s="90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5">
      <c r="A196" s="17"/>
      <c r="B196" s="2"/>
      <c r="C196" s="17"/>
      <c r="D196" s="17"/>
      <c r="E196" s="17"/>
      <c r="F196" s="17"/>
      <c r="G196" s="17"/>
      <c r="H196" s="17"/>
      <c r="I196" s="17"/>
      <c r="J196" s="17"/>
      <c r="K196" s="17"/>
      <c r="L196" s="2"/>
      <c r="M196" s="2"/>
      <c r="N196" s="2"/>
      <c r="O196" s="13"/>
      <c r="P196" s="14"/>
      <c r="Q196" s="90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5">
      <c r="A197" s="17"/>
      <c r="B197" s="2"/>
      <c r="C197" s="17"/>
      <c r="D197" s="17"/>
      <c r="E197" s="17"/>
      <c r="F197" s="17"/>
      <c r="G197" s="17"/>
      <c r="H197" s="17"/>
      <c r="I197" s="17"/>
      <c r="J197" s="17"/>
      <c r="K197" s="17"/>
      <c r="L197" s="2"/>
      <c r="M197" s="2"/>
      <c r="N197" s="2"/>
      <c r="O197" s="13"/>
      <c r="P197" s="14"/>
      <c r="Q197" s="90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5">
      <c r="A198" s="20"/>
      <c r="B198" s="17" t="s">
        <v>75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39"/>
      <c r="AB198" s="2"/>
      <c r="AC198" s="40"/>
      <c r="AD198" s="40"/>
      <c r="AE198" s="40"/>
      <c r="AF198" s="40"/>
      <c r="AG198" s="40"/>
      <c r="AH198" s="40"/>
      <c r="AI198" s="2"/>
      <c r="AJ198" s="2"/>
      <c r="AK198" s="2"/>
      <c r="AL198" s="2"/>
      <c r="AM198" s="2"/>
      <c r="AN198" s="5" t="s">
        <v>76</v>
      </c>
      <c r="AO198" s="5"/>
      <c r="AP198" s="5"/>
      <c r="AQ198" s="5"/>
      <c r="AR198" s="5"/>
      <c r="AS198" s="5"/>
      <c r="AT198" s="5"/>
      <c r="AU198" s="2"/>
      <c r="AV198" s="2"/>
      <c r="AW198" s="2"/>
      <c r="AX198" s="2"/>
      <c r="AY198" s="2"/>
      <c r="AZ198" s="2"/>
    </row>
    <row r="199" spans="1:52" ht="15">
      <c r="A199" s="20"/>
      <c r="B199" s="20"/>
      <c r="C199" s="5"/>
      <c r="D199" s="20"/>
      <c r="E199" s="2"/>
      <c r="F199" s="2"/>
      <c r="G199" s="2"/>
      <c r="H199" s="20"/>
      <c r="I199" s="5"/>
      <c r="J199" s="5"/>
      <c r="K199" s="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13"/>
      <c r="AA199" s="13"/>
      <c r="AB199" s="2"/>
      <c r="AC199" s="2"/>
      <c r="AD199" s="2"/>
      <c r="AE199" s="14"/>
      <c r="AF199" s="78"/>
      <c r="AG199" s="20"/>
      <c r="AH199" s="13"/>
      <c r="AI199" s="2"/>
      <c r="AJ199" s="2"/>
      <c r="AK199" s="2"/>
      <c r="AL199" s="2"/>
      <c r="AM199" s="2"/>
      <c r="AN199" s="2"/>
      <c r="AO199" s="2"/>
      <c r="AP199" s="13"/>
      <c r="AQ199" s="13"/>
      <c r="AR199" s="13"/>
      <c r="AS199" s="13"/>
      <c r="AT199" s="20"/>
      <c r="AU199" s="2"/>
      <c r="AV199" s="2"/>
      <c r="AW199" s="2"/>
      <c r="AX199" s="2"/>
      <c r="AY199" s="2"/>
      <c r="AZ199" s="2"/>
    </row>
    <row r="200" spans="1:52" ht="15">
      <c r="A200" s="20"/>
      <c r="B200" s="17" t="s">
        <v>77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39"/>
      <c r="AB200" s="2"/>
      <c r="AC200" s="40"/>
      <c r="AD200" s="40"/>
      <c r="AE200" s="40"/>
      <c r="AF200" s="40"/>
      <c r="AG200" s="40"/>
      <c r="AH200" s="40"/>
      <c r="AI200" s="2"/>
      <c r="AJ200" s="2"/>
      <c r="AK200" s="2"/>
      <c r="AL200" s="2"/>
      <c r="AM200" s="2"/>
      <c r="AN200" s="5" t="s">
        <v>78</v>
      </c>
      <c r="AO200" s="5"/>
      <c r="AP200" s="5"/>
      <c r="AQ200" s="5"/>
      <c r="AR200" s="5"/>
      <c r="AS200" s="5"/>
      <c r="AT200" s="5"/>
      <c r="AU200" s="2"/>
      <c r="AV200" s="2"/>
      <c r="AW200" s="2"/>
      <c r="AX200" s="2"/>
      <c r="AY200" s="2"/>
      <c r="AZ200" s="2"/>
    </row>
    <row r="201" spans="1:52" ht="15">
      <c r="A201" s="20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2"/>
      <c r="AC201" s="41"/>
      <c r="AD201" s="41"/>
      <c r="AE201" s="41"/>
      <c r="AF201" s="41"/>
      <c r="AG201" s="41"/>
      <c r="AH201" s="41"/>
      <c r="AI201" s="2"/>
      <c r="AJ201" s="2"/>
      <c r="AK201" s="2"/>
      <c r="AL201" s="2"/>
      <c r="AM201" s="2"/>
      <c r="AN201" s="88"/>
      <c r="AO201" s="88"/>
      <c r="AP201" s="88"/>
      <c r="AQ201" s="88"/>
      <c r="AR201" s="88"/>
      <c r="AS201" s="88"/>
      <c r="AT201" s="88"/>
      <c r="AU201" s="2"/>
      <c r="AV201" s="2"/>
      <c r="AW201" s="2"/>
      <c r="AX201" s="2"/>
      <c r="AY201" s="2"/>
      <c r="AZ201" s="2"/>
    </row>
    <row r="202" spans="1:52" ht="15">
      <c r="A202" s="20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5">
      <c r="A203" s="20"/>
      <c r="B203" s="20"/>
      <c r="C203" s="20"/>
      <c r="D203" s="20"/>
      <c r="E203" s="20"/>
      <c r="F203" s="20"/>
      <c r="G203" s="20"/>
      <c r="H203" s="20"/>
      <c r="I203" s="20"/>
      <c r="J203" s="130"/>
      <c r="K203" s="130"/>
      <c r="L203" s="41"/>
      <c r="M203" s="130"/>
      <c r="N203" s="13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1"/>
      <c r="Z203" s="1"/>
      <c r="AA203" s="1"/>
      <c r="AB203" s="1"/>
      <c r="AC203" s="1"/>
      <c r="AD203" s="1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5">
      <c r="A204" s="11" t="s">
        <v>3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</row>
    <row r="205" spans="1:52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2"/>
      <c r="M205" s="2"/>
      <c r="N205" s="2"/>
      <c r="O205" s="13"/>
      <c r="P205" s="14"/>
      <c r="Q205" s="90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2"/>
      <c r="M206" s="2"/>
      <c r="N206" s="2"/>
      <c r="O206" s="13"/>
      <c r="P206" s="14"/>
      <c r="Q206" s="90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2"/>
      <c r="M207" s="2"/>
      <c r="N207" s="2"/>
      <c r="O207" s="13"/>
      <c r="P207" s="14"/>
      <c r="Q207" s="90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2"/>
      <c r="M208" s="2"/>
      <c r="N208" s="2"/>
      <c r="O208" s="13"/>
      <c r="P208" s="14"/>
      <c r="Q208" s="90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2"/>
      <c r="AC208" s="2"/>
      <c r="AD208" s="2"/>
      <c r="AE208" s="2"/>
      <c r="AF208" s="2"/>
      <c r="AG208" s="2"/>
      <c r="AH208" s="131"/>
      <c r="AI208" s="131"/>
      <c r="AJ208" s="131"/>
      <c r="AK208" s="131"/>
      <c r="AL208" s="131"/>
      <c r="AM208" s="2"/>
      <c r="AN208" s="132">
        <v>2008</v>
      </c>
      <c r="AO208" s="132"/>
      <c r="AP208" s="132"/>
      <c r="AQ208" s="132"/>
      <c r="AR208" s="132"/>
      <c r="AS208" s="132"/>
      <c r="AT208" s="3"/>
      <c r="AU208" s="132">
        <v>2007</v>
      </c>
      <c r="AV208" s="132"/>
      <c r="AW208" s="132"/>
      <c r="AX208" s="132"/>
      <c r="AY208" s="132"/>
      <c r="AZ208" s="132"/>
    </row>
    <row r="209" spans="1:52" ht="15">
      <c r="A209" s="46"/>
      <c r="B209" s="46"/>
      <c r="C209" s="46"/>
      <c r="D209" s="46"/>
      <c r="E209" s="46"/>
      <c r="F209" s="46"/>
      <c r="G209" s="46"/>
      <c r="H209" s="57"/>
      <c r="I209" s="20"/>
      <c r="J209" s="2"/>
      <c r="K209" s="86"/>
      <c r="L209" s="2"/>
      <c r="M209" s="2"/>
      <c r="N209" s="2"/>
      <c r="O209" s="13"/>
      <c r="P209" s="14"/>
      <c r="Q209" s="14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"/>
      <c r="AC209" s="2"/>
      <c r="AD209" s="58"/>
      <c r="AE209" s="2"/>
      <c r="AF209" s="2"/>
      <c r="AG209" s="2"/>
      <c r="AH209" s="87"/>
      <c r="AI209" s="87"/>
      <c r="AJ209" s="87"/>
      <c r="AK209" s="87"/>
      <c r="AL209" s="87"/>
      <c r="AM209" s="2"/>
      <c r="AN209" s="86"/>
      <c r="AO209" s="86"/>
      <c r="AP209" s="86"/>
      <c r="AQ209" s="86"/>
      <c r="AR209" s="86"/>
      <c r="AS209" s="86"/>
      <c r="AT209" s="2"/>
      <c r="AU209" s="86"/>
      <c r="AV209" s="86"/>
      <c r="AW209" s="86"/>
      <c r="AX209" s="86"/>
      <c r="AY209" s="86"/>
      <c r="AZ209" s="86"/>
    </row>
    <row r="210" spans="1:52" ht="15">
      <c r="A210" s="17" t="s">
        <v>129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2"/>
      <c r="AI210" s="13"/>
      <c r="AJ210" s="13"/>
      <c r="AK210" s="13"/>
      <c r="AL210" s="2"/>
      <c r="AM210" s="2"/>
      <c r="AN210" s="2"/>
      <c r="AO210" s="2"/>
      <c r="AP210" s="13"/>
      <c r="AQ210" s="13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5">
      <c r="A211" s="44" t="s">
        <v>130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2"/>
      <c r="AI211" s="8"/>
      <c r="AJ211" s="8"/>
      <c r="AK211" s="8"/>
      <c r="AL211" s="2"/>
      <c r="AM211" s="2"/>
      <c r="AN211" s="124">
        <v>46414</v>
      </c>
      <c r="AO211" s="124"/>
      <c r="AP211" s="124"/>
      <c r="AQ211" s="124"/>
      <c r="AR211" s="124"/>
      <c r="AS211" s="124"/>
      <c r="AT211" s="1"/>
      <c r="AU211" s="124">
        <v>34676</v>
      </c>
      <c r="AV211" s="124"/>
      <c r="AW211" s="124"/>
      <c r="AX211" s="124"/>
      <c r="AY211" s="124"/>
      <c r="AZ211" s="124"/>
    </row>
    <row r="212" spans="1:52" ht="15">
      <c r="A212" s="44" t="s">
        <v>131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2"/>
      <c r="AI212" s="8"/>
      <c r="AJ212" s="8"/>
      <c r="AK212" s="8"/>
      <c r="AL212" s="2"/>
      <c r="AM212" s="2"/>
      <c r="AN212" s="124">
        <v>-7993</v>
      </c>
      <c r="AO212" s="124"/>
      <c r="AP212" s="124"/>
      <c r="AQ212" s="124"/>
      <c r="AR212" s="124"/>
      <c r="AS212" s="124"/>
      <c r="AT212" s="1"/>
      <c r="AU212" s="124">
        <v>-6563</v>
      </c>
      <c r="AV212" s="124"/>
      <c r="AW212" s="124"/>
      <c r="AX212" s="124"/>
      <c r="AY212" s="124"/>
      <c r="AZ212" s="124"/>
    </row>
    <row r="213" spans="1:52" ht="15">
      <c r="A213" s="20" t="s">
        <v>132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"/>
      <c r="AI213" s="8"/>
      <c r="AJ213" s="8"/>
      <c r="AK213" s="8"/>
      <c r="AL213" s="2"/>
      <c r="AM213" s="2"/>
      <c r="AN213" s="124">
        <v>13930</v>
      </c>
      <c r="AO213" s="124"/>
      <c r="AP213" s="124"/>
      <c r="AQ213" s="124"/>
      <c r="AR213" s="124"/>
      <c r="AS213" s="124"/>
      <c r="AT213" s="1"/>
      <c r="AU213" s="124">
        <v>11296</v>
      </c>
      <c r="AV213" s="124"/>
      <c r="AW213" s="124"/>
      <c r="AX213" s="124"/>
      <c r="AY213" s="124"/>
      <c r="AZ213" s="124"/>
    </row>
    <row r="214" spans="1:52" ht="15">
      <c r="A214" s="20" t="s">
        <v>133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"/>
      <c r="AI214" s="8"/>
      <c r="AJ214" s="8"/>
      <c r="AK214" s="8"/>
      <c r="AL214" s="2"/>
      <c r="AM214" s="2"/>
      <c r="AN214" s="124">
        <v>-2038</v>
      </c>
      <c r="AO214" s="124"/>
      <c r="AP214" s="124"/>
      <c r="AQ214" s="124"/>
      <c r="AR214" s="124"/>
      <c r="AS214" s="124"/>
      <c r="AT214" s="1"/>
      <c r="AU214" s="124">
        <v>-1689</v>
      </c>
      <c r="AV214" s="124"/>
      <c r="AW214" s="124"/>
      <c r="AX214" s="124"/>
      <c r="AY214" s="124"/>
      <c r="AZ214" s="124"/>
    </row>
    <row r="215" spans="1:52" ht="15">
      <c r="A215" s="20" t="s">
        <v>134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"/>
      <c r="AI215" s="8"/>
      <c r="AJ215" s="8"/>
      <c r="AK215" s="8"/>
      <c r="AL215" s="2"/>
      <c r="AM215" s="2"/>
      <c r="AN215" s="124">
        <v>0</v>
      </c>
      <c r="AO215" s="124"/>
      <c r="AP215" s="124"/>
      <c r="AQ215" s="124"/>
      <c r="AR215" s="124"/>
      <c r="AS215" s="124"/>
      <c r="AT215" s="1"/>
      <c r="AU215" s="124">
        <v>0</v>
      </c>
      <c r="AV215" s="124"/>
      <c r="AW215" s="124"/>
      <c r="AX215" s="124"/>
      <c r="AY215" s="124"/>
      <c r="AZ215" s="124"/>
    </row>
    <row r="216" spans="1:52" ht="15">
      <c r="A216" s="20" t="s">
        <v>135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"/>
      <c r="AI216" s="8"/>
      <c r="AJ216" s="8"/>
      <c r="AK216" s="8"/>
      <c r="AL216" s="2"/>
      <c r="AM216" s="2"/>
      <c r="AN216" s="124">
        <v>7700</v>
      </c>
      <c r="AO216" s="124"/>
      <c r="AP216" s="124"/>
      <c r="AQ216" s="124"/>
      <c r="AR216" s="124"/>
      <c r="AS216" s="124"/>
      <c r="AT216" s="1"/>
      <c r="AU216" s="124">
        <v>5764</v>
      </c>
      <c r="AV216" s="124"/>
      <c r="AW216" s="124"/>
      <c r="AX216" s="124"/>
      <c r="AY216" s="124"/>
      <c r="AZ216" s="124"/>
    </row>
    <row r="217" spans="1:52" ht="15">
      <c r="A217" s="44" t="s">
        <v>136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2"/>
      <c r="AI217" s="8"/>
      <c r="AJ217" s="8"/>
      <c r="AK217" s="8"/>
      <c r="AL217" s="2"/>
      <c r="AM217" s="2"/>
      <c r="AN217" s="124">
        <v>53</v>
      </c>
      <c r="AO217" s="124"/>
      <c r="AP217" s="124"/>
      <c r="AQ217" s="124"/>
      <c r="AR217" s="124"/>
      <c r="AS217" s="124"/>
      <c r="AT217" s="1"/>
      <c r="AU217" s="124">
        <v>88</v>
      </c>
      <c r="AV217" s="124"/>
      <c r="AW217" s="124"/>
      <c r="AX217" s="124"/>
      <c r="AY217" s="124"/>
      <c r="AZ217" s="124"/>
    </row>
    <row r="218" spans="1:52" ht="15">
      <c r="A218" s="44" t="s">
        <v>137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2"/>
      <c r="AI218" s="8"/>
      <c r="AJ218" s="8"/>
      <c r="AK218" s="8"/>
      <c r="AL218" s="2"/>
      <c r="AM218" s="2"/>
      <c r="AN218" s="124">
        <v>-48956</v>
      </c>
      <c r="AO218" s="124"/>
      <c r="AP218" s="124"/>
      <c r="AQ218" s="124"/>
      <c r="AR218" s="124"/>
      <c r="AS218" s="124"/>
      <c r="AT218" s="1"/>
      <c r="AU218" s="124">
        <v>-35038</v>
      </c>
      <c r="AV218" s="124"/>
      <c r="AW218" s="124"/>
      <c r="AX218" s="124"/>
      <c r="AY218" s="124"/>
      <c r="AZ218" s="124"/>
    </row>
    <row r="219" spans="1:52" ht="15">
      <c r="A219" s="20" t="s">
        <v>138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"/>
      <c r="AI219" s="8"/>
      <c r="AJ219" s="8"/>
      <c r="AK219" s="8"/>
      <c r="AL219" s="2"/>
      <c r="AM219" s="2"/>
      <c r="AN219" s="124">
        <v>-1247</v>
      </c>
      <c r="AO219" s="124"/>
      <c r="AP219" s="124"/>
      <c r="AQ219" s="124"/>
      <c r="AR219" s="124"/>
      <c r="AS219" s="124"/>
      <c r="AT219" s="1"/>
      <c r="AU219" s="124">
        <v>-2182</v>
      </c>
      <c r="AV219" s="124"/>
      <c r="AW219" s="124"/>
      <c r="AX219" s="124"/>
      <c r="AY219" s="124"/>
      <c r="AZ219" s="124"/>
    </row>
    <row r="220" spans="1:52" ht="15">
      <c r="A220" s="46" t="s">
        <v>139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2"/>
      <c r="AI220" s="24"/>
      <c r="AJ220" s="24"/>
      <c r="AK220" s="24"/>
      <c r="AL220" s="2"/>
      <c r="AM220" s="2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</row>
    <row r="221" spans="1:52" ht="15">
      <c r="A221" s="46"/>
      <c r="B221" s="46" t="s">
        <v>140</v>
      </c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2"/>
      <c r="AI221" s="24"/>
      <c r="AJ221" s="24"/>
      <c r="AK221" s="24"/>
      <c r="AL221" s="2"/>
      <c r="AM221" s="2"/>
      <c r="AN221" s="126">
        <v>7863</v>
      </c>
      <c r="AO221" s="126"/>
      <c r="AP221" s="126"/>
      <c r="AQ221" s="126"/>
      <c r="AR221" s="126"/>
      <c r="AS221" s="126"/>
      <c r="AT221" s="24"/>
      <c r="AU221" s="126">
        <v>6352</v>
      </c>
      <c r="AV221" s="126"/>
      <c r="AW221" s="126"/>
      <c r="AX221" s="126"/>
      <c r="AY221" s="126"/>
      <c r="AZ221" s="126"/>
    </row>
    <row r="222" spans="1:52" ht="15">
      <c r="A222" s="44" t="s">
        <v>141</v>
      </c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2"/>
      <c r="AI222" s="8"/>
      <c r="AJ222" s="8"/>
      <c r="AK222" s="8"/>
      <c r="AL222" s="2"/>
      <c r="AM222" s="2"/>
      <c r="AN222" s="124">
        <v>7316</v>
      </c>
      <c r="AO222" s="124"/>
      <c r="AP222" s="124"/>
      <c r="AQ222" s="124"/>
      <c r="AR222" s="124"/>
      <c r="AS222" s="124"/>
      <c r="AT222" s="24"/>
      <c r="AU222" s="124">
        <v>-2041</v>
      </c>
      <c r="AV222" s="124"/>
      <c r="AW222" s="124"/>
      <c r="AX222" s="124"/>
      <c r="AY222" s="124"/>
      <c r="AZ222" s="124"/>
    </row>
    <row r="223" spans="1:52" ht="15">
      <c r="A223" s="44" t="s">
        <v>142</v>
      </c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2"/>
      <c r="AI223" s="24"/>
      <c r="AJ223" s="24"/>
      <c r="AK223" s="24"/>
      <c r="AL223" s="2"/>
      <c r="AM223" s="2"/>
      <c r="AN223" s="84"/>
      <c r="AO223" s="84"/>
      <c r="AP223" s="84"/>
      <c r="AQ223" s="84"/>
      <c r="AR223" s="84"/>
      <c r="AS223" s="84"/>
      <c r="AT223" s="1"/>
      <c r="AU223" s="84"/>
      <c r="AV223" s="84"/>
      <c r="AW223" s="84"/>
      <c r="AX223" s="84"/>
      <c r="AY223" s="84"/>
      <c r="AZ223" s="84"/>
    </row>
    <row r="224" spans="1:52" ht="15">
      <c r="A224" s="2"/>
      <c r="B224" s="19" t="s">
        <v>34</v>
      </c>
      <c r="C224" s="44" t="s">
        <v>143</v>
      </c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2"/>
      <c r="AI224" s="8"/>
      <c r="AJ224" s="8"/>
      <c r="AK224" s="8"/>
      <c r="AL224" s="2"/>
      <c r="AM224" s="2"/>
      <c r="AN224" s="124">
        <v>0</v>
      </c>
      <c r="AO224" s="124"/>
      <c r="AP224" s="124"/>
      <c r="AQ224" s="124"/>
      <c r="AR224" s="124"/>
      <c r="AS224" s="124"/>
      <c r="AT224" s="1"/>
      <c r="AU224" s="124">
        <v>0</v>
      </c>
      <c r="AV224" s="124"/>
      <c r="AW224" s="124"/>
      <c r="AX224" s="124"/>
      <c r="AY224" s="124"/>
      <c r="AZ224" s="124"/>
    </row>
    <row r="225" spans="1:52" ht="15">
      <c r="A225" s="2"/>
      <c r="B225" s="19" t="s">
        <v>34</v>
      </c>
      <c r="C225" s="44" t="s">
        <v>144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2"/>
      <c r="AI225" s="8"/>
      <c r="AJ225" s="8"/>
      <c r="AK225" s="8"/>
      <c r="AL225" s="2"/>
      <c r="AM225" s="2"/>
      <c r="AN225" s="124">
        <v>14690</v>
      </c>
      <c r="AO225" s="124"/>
      <c r="AP225" s="124"/>
      <c r="AQ225" s="124"/>
      <c r="AR225" s="124"/>
      <c r="AS225" s="124"/>
      <c r="AT225" s="1"/>
      <c r="AU225" s="124">
        <v>10247</v>
      </c>
      <c r="AV225" s="124"/>
      <c r="AW225" s="124"/>
      <c r="AX225" s="124"/>
      <c r="AY225" s="124"/>
      <c r="AZ225" s="124"/>
    </row>
    <row r="226" spans="1:52" ht="15">
      <c r="A226" s="2"/>
      <c r="B226" s="19" t="s">
        <v>34</v>
      </c>
      <c r="C226" s="44" t="s">
        <v>145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2"/>
      <c r="AI226" s="8"/>
      <c r="AJ226" s="8"/>
      <c r="AK226" s="8"/>
      <c r="AL226" s="2"/>
      <c r="AM226" s="2"/>
      <c r="AN226" s="124">
        <v>-37374</v>
      </c>
      <c r="AO226" s="124"/>
      <c r="AP226" s="124"/>
      <c r="AQ226" s="124"/>
      <c r="AR226" s="124"/>
      <c r="AS226" s="124"/>
      <c r="AT226" s="1"/>
      <c r="AU226" s="124">
        <v>-102713</v>
      </c>
      <c r="AV226" s="124"/>
      <c r="AW226" s="124"/>
      <c r="AX226" s="124"/>
      <c r="AY226" s="124"/>
      <c r="AZ226" s="124"/>
    </row>
    <row r="227" spans="1:52" ht="15">
      <c r="A227" s="44" t="s">
        <v>146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2"/>
      <c r="AI227" s="8"/>
      <c r="AJ227" s="8"/>
      <c r="AK227" s="8"/>
      <c r="AL227" s="2"/>
      <c r="AM227" s="2"/>
      <c r="AN227" s="124">
        <v>0</v>
      </c>
      <c r="AO227" s="124"/>
      <c r="AP227" s="124"/>
      <c r="AQ227" s="124"/>
      <c r="AR227" s="124"/>
      <c r="AS227" s="124"/>
      <c r="AT227" s="1"/>
      <c r="AU227" s="124">
        <v>0</v>
      </c>
      <c r="AV227" s="124"/>
      <c r="AW227" s="124"/>
      <c r="AX227" s="124"/>
      <c r="AY227" s="124"/>
      <c r="AZ227" s="124"/>
    </row>
    <row r="228" spans="1:52" ht="15">
      <c r="A228" s="44" t="s">
        <v>147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2"/>
      <c r="AI228" s="8"/>
      <c r="AJ228" s="8"/>
      <c r="AK228" s="8"/>
      <c r="AL228" s="2"/>
      <c r="AM228" s="2"/>
      <c r="AN228" s="124">
        <v>108</v>
      </c>
      <c r="AO228" s="124"/>
      <c r="AP228" s="124"/>
      <c r="AQ228" s="124"/>
      <c r="AR228" s="124"/>
      <c r="AS228" s="124"/>
      <c r="AT228" s="1"/>
      <c r="AU228" s="124">
        <v>575</v>
      </c>
      <c r="AV228" s="124"/>
      <c r="AW228" s="124"/>
      <c r="AX228" s="124"/>
      <c r="AY228" s="124"/>
      <c r="AZ228" s="124"/>
    </row>
    <row r="229" spans="1:52" ht="15">
      <c r="A229" s="44" t="s">
        <v>148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2"/>
      <c r="AI229" s="8"/>
      <c r="AJ229" s="8"/>
      <c r="AK229" s="8"/>
      <c r="AL229" s="2"/>
      <c r="AM229" s="2"/>
      <c r="AN229" s="8"/>
      <c r="AO229" s="8"/>
      <c r="AP229" s="8"/>
      <c r="AQ229" s="8"/>
      <c r="AR229" s="8"/>
      <c r="AS229" s="8"/>
      <c r="AT229" s="1"/>
      <c r="AU229" s="8"/>
      <c r="AV229" s="8"/>
      <c r="AW229" s="8"/>
      <c r="AX229" s="8"/>
      <c r="AY229" s="8"/>
      <c r="AZ229" s="8"/>
    </row>
    <row r="230" spans="1:52" ht="15">
      <c r="A230" s="2"/>
      <c r="B230" s="19" t="s">
        <v>34</v>
      </c>
      <c r="C230" s="44" t="s">
        <v>149</v>
      </c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2"/>
      <c r="AI230" s="8"/>
      <c r="AJ230" s="8"/>
      <c r="AK230" s="8"/>
      <c r="AL230" s="2"/>
      <c r="AM230" s="2"/>
      <c r="AN230" s="124">
        <v>0</v>
      </c>
      <c r="AO230" s="124"/>
      <c r="AP230" s="124"/>
      <c r="AQ230" s="124"/>
      <c r="AR230" s="124"/>
      <c r="AS230" s="124"/>
      <c r="AT230" s="1"/>
      <c r="AU230" s="124">
        <v>0</v>
      </c>
      <c r="AV230" s="124"/>
      <c r="AW230" s="124"/>
      <c r="AX230" s="124"/>
      <c r="AY230" s="124"/>
      <c r="AZ230" s="124"/>
    </row>
    <row r="231" spans="1:52" ht="15">
      <c r="A231" s="2"/>
      <c r="B231" s="19" t="s">
        <v>34</v>
      </c>
      <c r="C231" s="44" t="s">
        <v>150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2"/>
      <c r="AI231" s="8"/>
      <c r="AJ231" s="8"/>
      <c r="AK231" s="8"/>
      <c r="AL231" s="2"/>
      <c r="AM231" s="2"/>
      <c r="AN231" s="124">
        <v>-91775</v>
      </c>
      <c r="AO231" s="124"/>
      <c r="AP231" s="124"/>
      <c r="AQ231" s="124"/>
      <c r="AR231" s="124"/>
      <c r="AS231" s="124"/>
      <c r="AT231" s="1"/>
      <c r="AU231" s="124">
        <v>169910</v>
      </c>
      <c r="AV231" s="124"/>
      <c r="AW231" s="124"/>
      <c r="AX231" s="124"/>
      <c r="AY231" s="124"/>
      <c r="AZ231" s="124"/>
    </row>
    <row r="232" spans="1:52" ht="15">
      <c r="A232" s="2"/>
      <c r="B232" s="19" t="s">
        <v>34</v>
      </c>
      <c r="C232" s="44" t="s">
        <v>151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2"/>
      <c r="AI232" s="8"/>
      <c r="AJ232" s="8"/>
      <c r="AK232" s="8"/>
      <c r="AL232" s="2"/>
      <c r="AM232" s="2"/>
      <c r="AN232" s="124">
        <v>0</v>
      </c>
      <c r="AO232" s="124"/>
      <c r="AP232" s="124"/>
      <c r="AQ232" s="124"/>
      <c r="AR232" s="124"/>
      <c r="AS232" s="124"/>
      <c r="AT232" s="1"/>
      <c r="AU232" s="124">
        <v>0</v>
      </c>
      <c r="AV232" s="124"/>
      <c r="AW232" s="124"/>
      <c r="AX232" s="124"/>
      <c r="AY232" s="124"/>
      <c r="AZ232" s="124"/>
    </row>
    <row r="233" spans="1:52" ht="15">
      <c r="A233" s="2"/>
      <c r="B233" s="19" t="s">
        <v>34</v>
      </c>
      <c r="C233" s="44" t="s">
        <v>152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2"/>
      <c r="AI233" s="8"/>
      <c r="AJ233" s="8"/>
      <c r="AK233" s="8"/>
      <c r="AL233" s="2"/>
      <c r="AM233" s="2"/>
      <c r="AN233" s="124">
        <v>0</v>
      </c>
      <c r="AO233" s="124"/>
      <c r="AP233" s="124"/>
      <c r="AQ233" s="124"/>
      <c r="AR233" s="124"/>
      <c r="AS233" s="124"/>
      <c r="AT233" s="1"/>
      <c r="AU233" s="124">
        <v>0</v>
      </c>
      <c r="AV233" s="124"/>
      <c r="AW233" s="124"/>
      <c r="AX233" s="124"/>
      <c r="AY233" s="124"/>
      <c r="AZ233" s="124"/>
    </row>
    <row r="234" spans="1:52" ht="15">
      <c r="A234" s="2"/>
      <c r="B234" s="19" t="s">
        <v>34</v>
      </c>
      <c r="C234" s="44" t="s">
        <v>153</v>
      </c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2"/>
      <c r="AI234" s="8"/>
      <c r="AJ234" s="8"/>
      <c r="AK234" s="8"/>
      <c r="AL234" s="2"/>
      <c r="AM234" s="2"/>
      <c r="AN234" s="124">
        <v>0</v>
      </c>
      <c r="AO234" s="124"/>
      <c r="AP234" s="124"/>
      <c r="AQ234" s="124"/>
      <c r="AR234" s="124"/>
      <c r="AS234" s="124"/>
      <c r="AT234" s="1"/>
      <c r="AU234" s="124">
        <v>0</v>
      </c>
      <c r="AV234" s="124"/>
      <c r="AW234" s="124"/>
      <c r="AX234" s="124"/>
      <c r="AY234" s="124"/>
      <c r="AZ234" s="124"/>
    </row>
    <row r="235" spans="1:52" ht="15">
      <c r="A235" s="44" t="s">
        <v>154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2"/>
      <c r="AI235" s="8"/>
      <c r="AJ235" s="8"/>
      <c r="AK235" s="8"/>
      <c r="AL235" s="2"/>
      <c r="AM235" s="2"/>
      <c r="AN235" s="124">
        <v>0</v>
      </c>
      <c r="AO235" s="124"/>
      <c r="AP235" s="124"/>
      <c r="AQ235" s="124"/>
      <c r="AR235" s="124"/>
      <c r="AS235" s="124"/>
      <c r="AT235" s="1"/>
      <c r="AU235" s="124">
        <v>0</v>
      </c>
      <c r="AV235" s="124"/>
      <c r="AW235" s="124"/>
      <c r="AX235" s="124"/>
      <c r="AY235" s="124"/>
      <c r="AZ235" s="124"/>
    </row>
    <row r="236" spans="1:52" ht="15">
      <c r="A236" s="44" t="s">
        <v>155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2"/>
      <c r="AI236" s="8"/>
      <c r="AJ236" s="8"/>
      <c r="AK236" s="8"/>
      <c r="AL236" s="2"/>
      <c r="AM236" s="2"/>
      <c r="AN236" s="124">
        <v>300</v>
      </c>
      <c r="AO236" s="124"/>
      <c r="AP236" s="124"/>
      <c r="AQ236" s="124"/>
      <c r="AR236" s="124"/>
      <c r="AS236" s="124"/>
      <c r="AT236" s="1"/>
      <c r="AU236" s="124">
        <v>12</v>
      </c>
      <c r="AV236" s="124"/>
      <c r="AW236" s="124"/>
      <c r="AX236" s="124"/>
      <c r="AY236" s="124"/>
      <c r="AZ236" s="124"/>
    </row>
    <row r="237" spans="1:52" ht="15">
      <c r="A237" s="46" t="s">
        <v>156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2"/>
      <c r="AI237" s="8"/>
      <c r="AJ237" s="8"/>
      <c r="AK237" s="8"/>
      <c r="AL237" s="2"/>
      <c r="AM237" s="2"/>
      <c r="AN237" s="125">
        <v>-98872</v>
      </c>
      <c r="AO237" s="125"/>
      <c r="AP237" s="125"/>
      <c r="AQ237" s="125"/>
      <c r="AR237" s="125"/>
      <c r="AS237" s="125"/>
      <c r="AT237" s="1"/>
      <c r="AU237" s="125">
        <v>82342</v>
      </c>
      <c r="AV237" s="125"/>
      <c r="AW237" s="125"/>
      <c r="AX237" s="125"/>
      <c r="AY237" s="125"/>
      <c r="AZ237" s="125"/>
    </row>
    <row r="238" spans="1:52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2"/>
      <c r="AI238" s="8"/>
      <c r="AJ238" s="8"/>
      <c r="AK238" s="8"/>
      <c r="AL238" s="2"/>
      <c r="AM238" s="2"/>
      <c r="AN238" s="84"/>
      <c r="AO238" s="84"/>
      <c r="AP238" s="84"/>
      <c r="AQ238" s="84"/>
      <c r="AR238" s="84"/>
      <c r="AS238" s="84"/>
      <c r="AT238" s="1"/>
      <c r="AU238" s="84"/>
      <c r="AV238" s="84"/>
      <c r="AW238" s="84"/>
      <c r="AX238" s="84"/>
      <c r="AY238" s="84"/>
      <c r="AZ238" s="84"/>
    </row>
    <row r="239" spans="1:52" ht="15">
      <c r="A239" s="17" t="s">
        <v>157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2"/>
      <c r="AI239" s="24"/>
      <c r="AJ239" s="24"/>
      <c r="AK239" s="24"/>
      <c r="AL239" s="2"/>
      <c r="AM239" s="2"/>
      <c r="AN239" s="1"/>
      <c r="AO239" s="1"/>
      <c r="AP239" s="24"/>
      <c r="AQ239" s="24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">
      <c r="A240" s="44" t="s">
        <v>158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2"/>
      <c r="AI240" s="8"/>
      <c r="AJ240" s="8"/>
      <c r="AK240" s="8"/>
      <c r="AL240" s="2"/>
      <c r="AM240" s="2"/>
      <c r="AN240" s="124">
        <v>0</v>
      </c>
      <c r="AO240" s="124"/>
      <c r="AP240" s="124"/>
      <c r="AQ240" s="124"/>
      <c r="AR240" s="124"/>
      <c r="AS240" s="124"/>
      <c r="AT240" s="1"/>
      <c r="AU240" s="124">
        <v>0</v>
      </c>
      <c r="AV240" s="124"/>
      <c r="AW240" s="124"/>
      <c r="AX240" s="124"/>
      <c r="AY240" s="124"/>
      <c r="AZ240" s="124"/>
    </row>
    <row r="241" spans="1:52" ht="15">
      <c r="A241" s="44" t="s">
        <v>159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2"/>
      <c r="AI241" s="8"/>
      <c r="AJ241" s="8"/>
      <c r="AK241" s="8"/>
      <c r="AL241" s="2"/>
      <c r="AM241" s="2"/>
      <c r="AN241" s="124">
        <v>0</v>
      </c>
      <c r="AO241" s="124"/>
      <c r="AP241" s="124"/>
      <c r="AQ241" s="124"/>
      <c r="AR241" s="124"/>
      <c r="AS241" s="124"/>
      <c r="AT241" s="1"/>
      <c r="AU241" s="124">
        <v>0</v>
      </c>
      <c r="AV241" s="124"/>
      <c r="AW241" s="124"/>
      <c r="AX241" s="124"/>
      <c r="AY241" s="124"/>
      <c r="AZ241" s="124"/>
    </row>
    <row r="242" spans="1:52" ht="15">
      <c r="A242" s="44" t="s">
        <v>160</v>
      </c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2"/>
      <c r="AI242" s="8"/>
      <c r="AJ242" s="8"/>
      <c r="AK242" s="8"/>
      <c r="AL242" s="2"/>
      <c r="AM242" s="2"/>
      <c r="AN242" s="124">
        <v>-1389</v>
      </c>
      <c r="AO242" s="124"/>
      <c r="AP242" s="124"/>
      <c r="AQ242" s="124"/>
      <c r="AR242" s="124"/>
      <c r="AS242" s="124"/>
      <c r="AT242" s="1"/>
      <c r="AU242" s="124">
        <v>-920</v>
      </c>
      <c r="AV242" s="124"/>
      <c r="AW242" s="124"/>
      <c r="AX242" s="124"/>
      <c r="AY242" s="124"/>
      <c r="AZ242" s="124"/>
    </row>
    <row r="243" spans="1:52" ht="15">
      <c r="A243" s="44" t="s">
        <v>161</v>
      </c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2"/>
      <c r="AI243" s="8"/>
      <c r="AJ243" s="8"/>
      <c r="AK243" s="8"/>
      <c r="AL243" s="2"/>
      <c r="AM243" s="2"/>
      <c r="AN243" s="124">
        <v>0</v>
      </c>
      <c r="AO243" s="124"/>
      <c r="AP243" s="124"/>
      <c r="AQ243" s="124"/>
      <c r="AR243" s="124"/>
      <c r="AS243" s="124"/>
      <c r="AT243" s="1"/>
      <c r="AU243" s="124">
        <v>0</v>
      </c>
      <c r="AV243" s="124"/>
      <c r="AW243" s="124"/>
      <c r="AX243" s="124"/>
      <c r="AY243" s="124"/>
      <c r="AZ243" s="124"/>
    </row>
    <row r="244" spans="1:52" ht="15">
      <c r="A244" s="44" t="s">
        <v>162</v>
      </c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2"/>
      <c r="AI244" s="8"/>
      <c r="AJ244" s="8"/>
      <c r="AK244" s="8"/>
      <c r="AL244" s="2"/>
      <c r="AM244" s="2"/>
      <c r="AN244" s="124">
        <v>0</v>
      </c>
      <c r="AO244" s="124"/>
      <c r="AP244" s="124"/>
      <c r="AQ244" s="124"/>
      <c r="AR244" s="124"/>
      <c r="AS244" s="124"/>
      <c r="AT244" s="1"/>
      <c r="AU244" s="124">
        <v>0</v>
      </c>
      <c r="AV244" s="124"/>
      <c r="AW244" s="124"/>
      <c r="AX244" s="124"/>
      <c r="AY244" s="124"/>
      <c r="AZ244" s="124"/>
    </row>
    <row r="245" spans="1:52" ht="15">
      <c r="A245" s="44" t="s">
        <v>163</v>
      </c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2"/>
      <c r="AI245" s="8"/>
      <c r="AJ245" s="8"/>
      <c r="AK245" s="8"/>
      <c r="AL245" s="2"/>
      <c r="AM245" s="2"/>
      <c r="AN245" s="124">
        <v>0</v>
      </c>
      <c r="AO245" s="124"/>
      <c r="AP245" s="124"/>
      <c r="AQ245" s="124"/>
      <c r="AR245" s="124"/>
      <c r="AS245" s="124"/>
      <c r="AT245" s="1"/>
      <c r="AU245" s="124">
        <v>0</v>
      </c>
      <c r="AV245" s="124"/>
      <c r="AW245" s="124"/>
      <c r="AX245" s="124"/>
      <c r="AY245" s="124"/>
      <c r="AZ245" s="124"/>
    </row>
    <row r="246" spans="1:52" ht="15">
      <c r="A246" s="44" t="s">
        <v>164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2"/>
      <c r="AI246" s="8"/>
      <c r="AJ246" s="8"/>
      <c r="AK246" s="8"/>
      <c r="AL246" s="2"/>
      <c r="AM246" s="2"/>
      <c r="AN246" s="124">
        <v>-135126</v>
      </c>
      <c r="AO246" s="124"/>
      <c r="AP246" s="124"/>
      <c r="AQ246" s="124"/>
      <c r="AR246" s="124"/>
      <c r="AS246" s="124"/>
      <c r="AT246" s="1"/>
      <c r="AU246" s="124">
        <v>-72394</v>
      </c>
      <c r="AV246" s="124"/>
      <c r="AW246" s="124"/>
      <c r="AX246" s="124"/>
      <c r="AY246" s="124"/>
      <c r="AZ246" s="124"/>
    </row>
    <row r="247" spans="1:52" ht="15">
      <c r="A247" s="44" t="s">
        <v>165</v>
      </c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2"/>
      <c r="AI247" s="8"/>
      <c r="AJ247" s="8"/>
      <c r="AK247" s="8"/>
      <c r="AL247" s="2"/>
      <c r="AM247" s="2"/>
      <c r="AN247" s="124">
        <v>128945</v>
      </c>
      <c r="AO247" s="124"/>
      <c r="AP247" s="124"/>
      <c r="AQ247" s="124"/>
      <c r="AR247" s="124"/>
      <c r="AS247" s="124"/>
      <c r="AT247" s="1"/>
      <c r="AU247" s="124">
        <v>64051</v>
      </c>
      <c r="AV247" s="124"/>
      <c r="AW247" s="124"/>
      <c r="AX247" s="124"/>
      <c r="AY247" s="124"/>
      <c r="AZ247" s="124"/>
    </row>
    <row r="248" spans="1:52" ht="15">
      <c r="A248" s="44" t="s">
        <v>166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2"/>
      <c r="AI248" s="8"/>
      <c r="AJ248" s="8"/>
      <c r="AK248" s="8"/>
      <c r="AL248" s="2"/>
      <c r="AM248" s="2"/>
      <c r="AN248" s="124">
        <v>0</v>
      </c>
      <c r="AO248" s="124"/>
      <c r="AP248" s="124"/>
      <c r="AQ248" s="124"/>
      <c r="AR248" s="124"/>
      <c r="AS248" s="124"/>
      <c r="AT248" s="1"/>
      <c r="AU248" s="124">
        <v>0</v>
      </c>
      <c r="AV248" s="124"/>
      <c r="AW248" s="124"/>
      <c r="AX248" s="124"/>
      <c r="AY248" s="124"/>
      <c r="AZ248" s="124"/>
    </row>
    <row r="249" spans="1:52" ht="15">
      <c r="A249" s="46" t="s">
        <v>167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2"/>
      <c r="AI249" s="24"/>
      <c r="AJ249" s="24"/>
      <c r="AK249" s="24"/>
      <c r="AL249" s="2"/>
      <c r="AM249" s="2"/>
      <c r="AN249" s="125">
        <v>-7570</v>
      </c>
      <c r="AO249" s="125"/>
      <c r="AP249" s="125"/>
      <c r="AQ249" s="125"/>
      <c r="AR249" s="125"/>
      <c r="AS249" s="125"/>
      <c r="AT249" s="1"/>
      <c r="AU249" s="125">
        <v>-9263</v>
      </c>
      <c r="AV249" s="125"/>
      <c r="AW249" s="125"/>
      <c r="AX249" s="125"/>
      <c r="AY249" s="125"/>
      <c r="AZ249" s="125"/>
    </row>
    <row r="250" spans="1:52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2"/>
      <c r="AI250" s="24"/>
      <c r="AJ250" s="24"/>
      <c r="AK250" s="24"/>
      <c r="AL250" s="2"/>
      <c r="AM250" s="2"/>
      <c r="AN250" s="84"/>
      <c r="AO250" s="84"/>
      <c r="AP250" s="84"/>
      <c r="AQ250" s="84"/>
      <c r="AR250" s="84"/>
      <c r="AS250" s="84"/>
      <c r="AT250" s="1"/>
      <c r="AU250" s="84"/>
      <c r="AV250" s="84"/>
      <c r="AW250" s="84"/>
      <c r="AX250" s="84"/>
      <c r="AY250" s="84"/>
      <c r="AZ250" s="84"/>
    </row>
    <row r="251" spans="1:52" ht="15">
      <c r="A251" s="17" t="s">
        <v>168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2"/>
      <c r="AI251" s="24"/>
      <c r="AJ251" s="24"/>
      <c r="AK251" s="24"/>
      <c r="AL251" s="2"/>
      <c r="AM251" s="2"/>
      <c r="AN251" s="1"/>
      <c r="AO251" s="1"/>
      <c r="AP251" s="24"/>
      <c r="AQ251" s="24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">
      <c r="A252" s="44" t="s">
        <v>169</v>
      </c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2"/>
      <c r="AI252" s="8"/>
      <c r="AJ252" s="8"/>
      <c r="AK252" s="8"/>
      <c r="AL252" s="2"/>
      <c r="AM252" s="2"/>
      <c r="AN252" s="124">
        <v>0</v>
      </c>
      <c r="AO252" s="124"/>
      <c r="AP252" s="124"/>
      <c r="AQ252" s="124"/>
      <c r="AR252" s="124"/>
      <c r="AS252" s="124"/>
      <c r="AT252" s="1"/>
      <c r="AU252" s="124">
        <v>0</v>
      </c>
      <c r="AV252" s="124"/>
      <c r="AW252" s="124"/>
      <c r="AX252" s="124"/>
      <c r="AY252" s="124"/>
      <c r="AZ252" s="124"/>
    </row>
    <row r="253" spans="1:52" ht="15">
      <c r="A253" s="44" t="s">
        <v>170</v>
      </c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2"/>
      <c r="AI253" s="8"/>
      <c r="AJ253" s="8"/>
      <c r="AK253" s="8"/>
      <c r="AL253" s="2"/>
      <c r="AM253" s="2"/>
      <c r="AN253" s="124">
        <v>0</v>
      </c>
      <c r="AO253" s="124"/>
      <c r="AP253" s="124"/>
      <c r="AQ253" s="124"/>
      <c r="AR253" s="124"/>
      <c r="AS253" s="124"/>
      <c r="AT253" s="1"/>
      <c r="AU253" s="124">
        <v>0</v>
      </c>
      <c r="AV253" s="124"/>
      <c r="AW253" s="124"/>
      <c r="AX253" s="124"/>
      <c r="AY253" s="124"/>
      <c r="AZ253" s="124"/>
    </row>
    <row r="254" spans="1:52" ht="15">
      <c r="A254" s="44" t="s">
        <v>127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2"/>
      <c r="AI254" s="8"/>
      <c r="AJ254" s="8"/>
      <c r="AK254" s="8"/>
      <c r="AL254" s="2"/>
      <c r="AM254" s="2"/>
      <c r="AN254" s="124">
        <v>18850</v>
      </c>
      <c r="AO254" s="124"/>
      <c r="AP254" s="124"/>
      <c r="AQ254" s="124"/>
      <c r="AR254" s="124"/>
      <c r="AS254" s="124"/>
      <c r="AT254" s="1"/>
      <c r="AU254" s="124">
        <v>29200</v>
      </c>
      <c r="AV254" s="124"/>
      <c r="AW254" s="124"/>
      <c r="AX254" s="124"/>
      <c r="AY254" s="124"/>
      <c r="AZ254" s="124"/>
    </row>
    <row r="255" spans="1:52" ht="15">
      <c r="A255" s="44" t="s">
        <v>171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2"/>
      <c r="AI255" s="8"/>
      <c r="AJ255" s="8"/>
      <c r="AK255" s="8"/>
      <c r="AL255" s="2"/>
      <c r="AM255" s="2"/>
      <c r="AN255" s="124">
        <v>32600</v>
      </c>
      <c r="AO255" s="124"/>
      <c r="AP255" s="124"/>
      <c r="AQ255" s="124"/>
      <c r="AR255" s="124"/>
      <c r="AS255" s="124"/>
      <c r="AT255" s="1"/>
      <c r="AU255" s="124">
        <v>0</v>
      </c>
      <c r="AV255" s="124"/>
      <c r="AW255" s="124"/>
      <c r="AX255" s="124"/>
      <c r="AY255" s="124"/>
      <c r="AZ255" s="124"/>
    </row>
    <row r="256" spans="1:52" ht="15">
      <c r="A256" s="44" t="s">
        <v>172</v>
      </c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2"/>
      <c r="AI256" s="8"/>
      <c r="AJ256" s="8"/>
      <c r="AK256" s="8"/>
      <c r="AL256" s="2"/>
      <c r="AM256" s="2"/>
      <c r="AN256" s="124">
        <v>0</v>
      </c>
      <c r="AO256" s="124"/>
      <c r="AP256" s="124"/>
      <c r="AQ256" s="124"/>
      <c r="AR256" s="124"/>
      <c r="AS256" s="124"/>
      <c r="AT256" s="1"/>
      <c r="AU256" s="124">
        <v>0</v>
      </c>
      <c r="AV256" s="124"/>
      <c r="AW256" s="124"/>
      <c r="AX256" s="124"/>
      <c r="AY256" s="124"/>
      <c r="AZ256" s="124"/>
    </row>
    <row r="257" spans="1:52" ht="15">
      <c r="A257" s="44" t="s">
        <v>173</v>
      </c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2"/>
      <c r="AI257" s="8"/>
      <c r="AJ257" s="8"/>
      <c r="AK257" s="8"/>
      <c r="AL257" s="2"/>
      <c r="AM257" s="2"/>
      <c r="AN257" s="124">
        <v>0</v>
      </c>
      <c r="AO257" s="124"/>
      <c r="AP257" s="124"/>
      <c r="AQ257" s="124"/>
      <c r="AR257" s="124"/>
      <c r="AS257" s="124"/>
      <c r="AT257" s="1"/>
      <c r="AU257" s="124">
        <v>0</v>
      </c>
      <c r="AV257" s="124"/>
      <c r="AW257" s="124"/>
      <c r="AX257" s="124"/>
      <c r="AY257" s="124"/>
      <c r="AZ257" s="124"/>
    </row>
    <row r="258" spans="1:52" ht="15">
      <c r="A258" s="44" t="s">
        <v>174</v>
      </c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2"/>
      <c r="AI258" s="8"/>
      <c r="AJ258" s="8"/>
      <c r="AK258" s="8"/>
      <c r="AL258" s="2"/>
      <c r="AM258" s="2"/>
      <c r="AN258" s="124">
        <v>-2064</v>
      </c>
      <c r="AO258" s="124"/>
      <c r="AP258" s="124"/>
      <c r="AQ258" s="124"/>
      <c r="AR258" s="124"/>
      <c r="AS258" s="124"/>
      <c r="AT258" s="1"/>
      <c r="AU258" s="124">
        <v>-2800</v>
      </c>
      <c r="AV258" s="124"/>
      <c r="AW258" s="124"/>
      <c r="AX258" s="124"/>
      <c r="AY258" s="124"/>
      <c r="AZ258" s="124"/>
    </row>
    <row r="259" spans="1:53" ht="15">
      <c r="A259" s="46" t="s">
        <v>175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2"/>
      <c r="AI259" s="24"/>
      <c r="AJ259" s="24"/>
      <c r="AK259" s="24"/>
      <c r="AL259" s="2"/>
      <c r="AM259" s="2"/>
      <c r="AN259" s="125">
        <v>49386</v>
      </c>
      <c r="AO259" s="125"/>
      <c r="AP259" s="125"/>
      <c r="AQ259" s="125"/>
      <c r="AR259" s="125"/>
      <c r="AS259" s="125"/>
      <c r="AT259" s="1"/>
      <c r="AU259" s="125">
        <v>26400</v>
      </c>
      <c r="AV259" s="125"/>
      <c r="AW259" s="125"/>
      <c r="AX259" s="125"/>
      <c r="AY259" s="125"/>
      <c r="AZ259" s="125"/>
      <c r="BA259" s="1"/>
    </row>
    <row r="260" spans="1:53" ht="15">
      <c r="A260" s="46"/>
      <c r="B260" s="46"/>
      <c r="C260" s="46"/>
      <c r="D260" s="46"/>
      <c r="E260" s="46"/>
      <c r="F260" s="46"/>
      <c r="G260" s="46"/>
      <c r="H260" s="20"/>
      <c r="I260" s="20"/>
      <c r="J260" s="37"/>
      <c r="K260" s="60"/>
      <c r="L260" s="2"/>
      <c r="M260" s="2"/>
      <c r="N260" s="2"/>
      <c r="O260" s="13"/>
      <c r="P260" s="14"/>
      <c r="Q260" s="90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2"/>
      <c r="AC260" s="2"/>
      <c r="AD260" s="2"/>
      <c r="AE260" s="2"/>
      <c r="AF260" s="2"/>
      <c r="AG260" s="2"/>
      <c r="AH260" s="2"/>
      <c r="AI260" s="24"/>
      <c r="AJ260" s="24"/>
      <c r="AK260" s="24"/>
      <c r="AL260" s="2"/>
      <c r="AM260" s="2"/>
      <c r="AN260" s="1"/>
      <c r="AO260" s="1"/>
      <c r="AP260" s="24"/>
      <c r="AQ260" s="24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5">
      <c r="A261" s="46" t="s">
        <v>176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13"/>
      <c r="AI261" s="8"/>
      <c r="AJ261" s="8"/>
      <c r="AK261" s="8"/>
      <c r="AL261" s="13"/>
      <c r="AM261" s="13"/>
      <c r="AN261" s="126">
        <v>-57056</v>
      </c>
      <c r="AO261" s="126"/>
      <c r="AP261" s="126"/>
      <c r="AQ261" s="126"/>
      <c r="AR261" s="126"/>
      <c r="AS261" s="126"/>
      <c r="AT261" s="24"/>
      <c r="AU261" s="126">
        <v>99479</v>
      </c>
      <c r="AV261" s="126"/>
      <c r="AW261" s="126"/>
      <c r="AX261" s="126"/>
      <c r="AY261" s="126"/>
      <c r="AZ261" s="126"/>
      <c r="BA261" s="1"/>
    </row>
    <row r="262" spans="1:53" ht="15">
      <c r="A262" s="44" t="s">
        <v>177</v>
      </c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2"/>
      <c r="AI262" s="8"/>
      <c r="AJ262" s="8"/>
      <c r="AK262" s="8"/>
      <c r="AL262" s="2"/>
      <c r="AM262" s="2"/>
      <c r="AN262" s="124">
        <v>219425</v>
      </c>
      <c r="AO262" s="124"/>
      <c r="AP262" s="124"/>
      <c r="AQ262" s="124"/>
      <c r="AR262" s="124"/>
      <c r="AS262" s="124"/>
      <c r="AT262" s="6"/>
      <c r="AU262" s="124">
        <v>119948</v>
      </c>
      <c r="AV262" s="124"/>
      <c r="AW262" s="124"/>
      <c r="AX262" s="124"/>
      <c r="AY262" s="124"/>
      <c r="AZ262" s="124"/>
      <c r="BA262" s="77"/>
    </row>
    <row r="263" spans="1:53" ht="15">
      <c r="A263" s="44" t="s">
        <v>178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2"/>
      <c r="AI263" s="8"/>
      <c r="AJ263" s="8"/>
      <c r="AK263" s="8"/>
      <c r="AL263" s="2"/>
      <c r="AM263" s="2"/>
      <c r="AN263" s="124">
        <v>3204</v>
      </c>
      <c r="AO263" s="124"/>
      <c r="AP263" s="124"/>
      <c r="AQ263" s="124"/>
      <c r="AR263" s="124"/>
      <c r="AS263" s="124"/>
      <c r="AT263" s="6"/>
      <c r="AU263" s="124">
        <v>-7</v>
      </c>
      <c r="AV263" s="124"/>
      <c r="AW263" s="124"/>
      <c r="AX263" s="124"/>
      <c r="AY263" s="124"/>
      <c r="AZ263" s="124"/>
      <c r="BA263" s="13"/>
    </row>
    <row r="264" spans="1:53" ht="15.75" thickBot="1">
      <c r="A264" s="46" t="s">
        <v>179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2"/>
      <c r="AI264" s="122"/>
      <c r="AJ264" s="122"/>
      <c r="AK264" s="122"/>
      <c r="AL264" s="2"/>
      <c r="AM264" s="2"/>
      <c r="AN264" s="123">
        <v>165573</v>
      </c>
      <c r="AO264" s="123"/>
      <c r="AP264" s="123"/>
      <c r="AQ264" s="123"/>
      <c r="AR264" s="123"/>
      <c r="AS264" s="123"/>
      <c r="AT264" s="6"/>
      <c r="AU264" s="123">
        <v>219420</v>
      </c>
      <c r="AV264" s="123"/>
      <c r="AW264" s="123"/>
      <c r="AX264" s="123"/>
      <c r="AY264" s="123"/>
      <c r="AZ264" s="123"/>
      <c r="BA264" s="13"/>
    </row>
    <row r="265" spans="1:53" ht="15">
      <c r="A265" s="17"/>
      <c r="B265" s="17"/>
      <c r="C265" s="17"/>
      <c r="D265" s="17"/>
      <c r="E265" s="17"/>
      <c r="F265" s="17"/>
      <c r="G265" s="17"/>
      <c r="H265" s="36"/>
      <c r="I265" s="37"/>
      <c r="J265" s="37"/>
      <c r="K265" s="30"/>
      <c r="L265" s="2"/>
      <c r="M265" s="2"/>
      <c r="N265" s="2"/>
      <c r="O265" s="13"/>
      <c r="P265" s="14"/>
      <c r="Q265" s="90"/>
      <c r="R265" s="13"/>
      <c r="S265" s="13"/>
      <c r="T265" s="13"/>
      <c r="U265" s="38"/>
      <c r="V265" s="38"/>
      <c r="W265" s="38"/>
      <c r="X265" s="13"/>
      <c r="Y265" s="13"/>
      <c r="Z265" s="13"/>
      <c r="AA265" s="13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13"/>
    </row>
    <row r="266" spans="1:53" ht="15">
      <c r="A266" s="17"/>
      <c r="B266" s="17"/>
      <c r="C266" s="17"/>
      <c r="D266" s="17"/>
      <c r="E266" s="17"/>
      <c r="F266" s="17"/>
      <c r="G266" s="17"/>
      <c r="H266" s="36"/>
      <c r="I266" s="37"/>
      <c r="J266" s="37"/>
      <c r="K266" s="30"/>
      <c r="L266" s="2"/>
      <c r="M266" s="2"/>
      <c r="N266" s="2"/>
      <c r="O266" s="13"/>
      <c r="P266" s="14"/>
      <c r="Q266" s="90"/>
      <c r="R266" s="13"/>
      <c r="S266" s="13"/>
      <c r="T266" s="13"/>
      <c r="U266" s="38"/>
      <c r="V266" s="38"/>
      <c r="W266" s="38"/>
      <c r="X266" s="13"/>
      <c r="Y266" s="13"/>
      <c r="Z266" s="13"/>
      <c r="AA266" s="13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13"/>
    </row>
    <row r="267" spans="1:53" ht="15">
      <c r="A267" s="17"/>
      <c r="B267" s="17"/>
      <c r="C267" s="17"/>
      <c r="D267" s="17"/>
      <c r="E267" s="17"/>
      <c r="F267" s="17"/>
      <c r="G267" s="17"/>
      <c r="H267" s="36"/>
      <c r="I267" s="37"/>
      <c r="J267" s="37"/>
      <c r="K267" s="30"/>
      <c r="L267" s="2"/>
      <c r="M267" s="2"/>
      <c r="N267" s="2"/>
      <c r="O267" s="13"/>
      <c r="P267" s="14"/>
      <c r="Q267" s="90"/>
      <c r="R267" s="13"/>
      <c r="S267" s="13"/>
      <c r="T267" s="13"/>
      <c r="U267" s="38"/>
      <c r="V267" s="38"/>
      <c r="W267" s="38"/>
      <c r="X267" s="13"/>
      <c r="Y267" s="13"/>
      <c r="Z267" s="13"/>
      <c r="AA267" s="13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13"/>
    </row>
    <row r="268" spans="1:53" ht="15">
      <c r="A268" s="20"/>
      <c r="B268" s="17" t="s">
        <v>75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39"/>
      <c r="AB268" s="2"/>
      <c r="AC268" s="40"/>
      <c r="AD268" s="40"/>
      <c r="AE268" s="40"/>
      <c r="AF268" s="40"/>
      <c r="AG268" s="40"/>
      <c r="AH268" s="40"/>
      <c r="AI268" s="2"/>
      <c r="AJ268" s="2"/>
      <c r="AK268" s="2"/>
      <c r="AL268" s="2"/>
      <c r="AM268" s="2"/>
      <c r="AN268" s="5" t="s">
        <v>76</v>
      </c>
      <c r="AO268" s="5"/>
      <c r="AP268" s="5"/>
      <c r="AQ268" s="5"/>
      <c r="AR268" s="5"/>
      <c r="AS268" s="5"/>
      <c r="AT268" s="5"/>
      <c r="AU268" s="2"/>
      <c r="AV268" s="2"/>
      <c r="AW268" s="2"/>
      <c r="AX268" s="2"/>
      <c r="AY268" s="2"/>
      <c r="AZ268" s="2"/>
      <c r="BA268" s="13"/>
    </row>
    <row r="269" spans="1:53" ht="15">
      <c r="A269" s="20"/>
      <c r="B269" s="20"/>
      <c r="C269" s="5"/>
      <c r="D269" s="20"/>
      <c r="E269" s="2"/>
      <c r="F269" s="2"/>
      <c r="G269" s="2"/>
      <c r="H269" s="20"/>
      <c r="I269" s="5"/>
      <c r="J269" s="5"/>
      <c r="K269" s="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13"/>
      <c r="AA269" s="13"/>
      <c r="AB269" s="2"/>
      <c r="AC269" s="2"/>
      <c r="AD269" s="2"/>
      <c r="AE269" s="14"/>
      <c r="AF269" s="78"/>
      <c r="AG269" s="20"/>
      <c r="AH269" s="13"/>
      <c r="AI269" s="2"/>
      <c r="AJ269" s="2"/>
      <c r="AK269" s="2"/>
      <c r="AL269" s="2"/>
      <c r="AM269" s="2"/>
      <c r="AN269" s="2"/>
      <c r="AO269" s="2"/>
      <c r="AP269" s="13"/>
      <c r="AQ269" s="13"/>
      <c r="AR269" s="13"/>
      <c r="AS269" s="13"/>
      <c r="AT269" s="20"/>
      <c r="AU269" s="2"/>
      <c r="AV269" s="2"/>
      <c r="AW269" s="2"/>
      <c r="AX269" s="2"/>
      <c r="AY269" s="2"/>
      <c r="AZ269" s="2"/>
      <c r="BA269" s="13"/>
    </row>
    <row r="270" spans="1:53" ht="15">
      <c r="A270" s="20"/>
      <c r="B270" s="17" t="s">
        <v>77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39"/>
      <c r="AB270" s="2"/>
      <c r="AC270" s="40"/>
      <c r="AD270" s="40"/>
      <c r="AE270" s="40"/>
      <c r="AF270" s="40"/>
      <c r="AG270" s="40"/>
      <c r="AH270" s="40"/>
      <c r="AI270" s="2"/>
      <c r="AJ270" s="2"/>
      <c r="AK270" s="2"/>
      <c r="AL270" s="2"/>
      <c r="AM270" s="2"/>
      <c r="AN270" s="5" t="s">
        <v>78</v>
      </c>
      <c r="AO270" s="5"/>
      <c r="AP270" s="5"/>
      <c r="AQ270" s="5"/>
      <c r="AR270" s="5"/>
      <c r="AS270" s="5"/>
      <c r="AT270" s="5"/>
      <c r="AU270" s="2"/>
      <c r="AV270" s="2"/>
      <c r="AW270" s="2"/>
      <c r="AX270" s="2"/>
      <c r="AY270" s="2"/>
      <c r="AZ270" s="2"/>
      <c r="BA270" s="13"/>
    </row>
    <row r="271" spans="1:53" ht="15">
      <c r="A271" s="20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2"/>
      <c r="AC271" s="41"/>
      <c r="AD271" s="41"/>
      <c r="AE271" s="41"/>
      <c r="AF271" s="41"/>
      <c r="AG271" s="41"/>
      <c r="AH271" s="41"/>
      <c r="AI271" s="2"/>
      <c r="AJ271" s="2"/>
      <c r="AK271" s="2"/>
      <c r="AL271" s="2"/>
      <c r="AM271" s="2"/>
      <c r="AN271" s="88"/>
      <c r="AO271" s="88"/>
      <c r="AP271" s="88"/>
      <c r="AQ271" s="88"/>
      <c r="AR271" s="88"/>
      <c r="AS271" s="88"/>
      <c r="AT271" s="88"/>
      <c r="AU271" s="2"/>
      <c r="AV271" s="2"/>
      <c r="AW271" s="2"/>
      <c r="AX271" s="2"/>
      <c r="AY271" s="2"/>
      <c r="AZ271" s="2"/>
      <c r="BA271" s="13"/>
    </row>
    <row r="272" spans="1:53" ht="15">
      <c r="A272" s="20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13"/>
    </row>
  </sheetData>
  <sheetProtection/>
  <mergeCells count="517">
    <mergeCell ref="AI24:AK24"/>
    <mergeCell ref="AN24:AS24"/>
    <mergeCell ref="A1:E1"/>
    <mergeCell ref="A2:P2"/>
    <mergeCell ref="A3:Z3"/>
    <mergeCell ref="A4:U4"/>
    <mergeCell ref="AI21:AK21"/>
    <mergeCell ref="AN21:AS21"/>
    <mergeCell ref="AI18:AK18"/>
    <mergeCell ref="AN18:AS18"/>
    <mergeCell ref="AU21:AZ21"/>
    <mergeCell ref="AI23:AK23"/>
    <mergeCell ref="AN23:AS23"/>
    <mergeCell ref="AU23:AZ23"/>
    <mergeCell ref="AI19:AK19"/>
    <mergeCell ref="AN19:AS19"/>
    <mergeCell ref="AU19:AZ19"/>
    <mergeCell ref="AI20:AK20"/>
    <mergeCell ref="AN20:AS20"/>
    <mergeCell ref="AU20:AZ20"/>
    <mergeCell ref="AU18:AZ18"/>
    <mergeCell ref="AY4:AZ4"/>
    <mergeCell ref="AY1:AZ1"/>
    <mergeCell ref="AY2:AZ2"/>
    <mergeCell ref="AY3:AZ3"/>
    <mergeCell ref="AI16:AK16"/>
    <mergeCell ref="AN16:AS16"/>
    <mergeCell ref="AU16:AZ16"/>
    <mergeCell ref="AI17:AK17"/>
    <mergeCell ref="AN17:AS17"/>
    <mergeCell ref="AU17:AZ17"/>
    <mergeCell ref="AN38:AS38"/>
    <mergeCell ref="AI13:AK13"/>
    <mergeCell ref="AN13:AS13"/>
    <mergeCell ref="AU13:AZ13"/>
    <mergeCell ref="AH10:AL10"/>
    <mergeCell ref="AN10:AS10"/>
    <mergeCell ref="AU10:AZ10"/>
    <mergeCell ref="AI15:AK15"/>
    <mergeCell ref="AN15:AS15"/>
    <mergeCell ref="AU15:AZ15"/>
    <mergeCell ref="AN36:AS36"/>
    <mergeCell ref="AI45:AK45"/>
    <mergeCell ref="AU36:AZ36"/>
    <mergeCell ref="AI37:AK37"/>
    <mergeCell ref="AN37:AS37"/>
    <mergeCell ref="AU37:AZ37"/>
    <mergeCell ref="AI40:AK40"/>
    <mergeCell ref="AN40:AS40"/>
    <mergeCell ref="AU40:AZ40"/>
    <mergeCell ref="AI38:AK38"/>
    <mergeCell ref="AI32:AK32"/>
    <mergeCell ref="AN32:AS32"/>
    <mergeCell ref="AU32:AZ32"/>
    <mergeCell ref="AU38:AZ38"/>
    <mergeCell ref="AI33:AK33"/>
    <mergeCell ref="AN33:AS33"/>
    <mergeCell ref="AU33:AZ33"/>
    <mergeCell ref="AI35:AK35"/>
    <mergeCell ref="AN35:AS35"/>
    <mergeCell ref="AU35:AZ35"/>
    <mergeCell ref="AU27:AZ27"/>
    <mergeCell ref="AI29:AK29"/>
    <mergeCell ref="AN29:AS29"/>
    <mergeCell ref="AU29:AZ29"/>
    <mergeCell ref="AI30:AK30"/>
    <mergeCell ref="AN30:AS30"/>
    <mergeCell ref="AU30:AZ30"/>
    <mergeCell ref="AI58:AK58"/>
    <mergeCell ref="AN58:AS58"/>
    <mergeCell ref="AU58:AZ58"/>
    <mergeCell ref="AN54:AS54"/>
    <mergeCell ref="AU24:AZ24"/>
    <mergeCell ref="AI26:AK26"/>
    <mergeCell ref="AN26:AS26"/>
    <mergeCell ref="AU26:AZ26"/>
    <mergeCell ref="AI27:AK27"/>
    <mergeCell ref="AN27:AS27"/>
    <mergeCell ref="AI53:AK53"/>
    <mergeCell ref="AN53:AS53"/>
    <mergeCell ref="AU53:AZ53"/>
    <mergeCell ref="AI60:AK60"/>
    <mergeCell ref="AN60:AS60"/>
    <mergeCell ref="AU60:AZ60"/>
    <mergeCell ref="AI59:AK59"/>
    <mergeCell ref="AN59:AS59"/>
    <mergeCell ref="AU59:AZ59"/>
    <mergeCell ref="AU54:AZ54"/>
    <mergeCell ref="AI51:AK51"/>
    <mergeCell ref="AN51:AS51"/>
    <mergeCell ref="AU51:AZ51"/>
    <mergeCell ref="AI52:AK52"/>
    <mergeCell ref="AN52:AS52"/>
    <mergeCell ref="AU52:AZ52"/>
    <mergeCell ref="AN45:AS45"/>
    <mergeCell ref="AU45:AZ45"/>
    <mergeCell ref="AI48:AK48"/>
    <mergeCell ref="AN48:AS48"/>
    <mergeCell ref="AU48:AZ48"/>
    <mergeCell ref="AI50:AK50"/>
    <mergeCell ref="AN50:AS50"/>
    <mergeCell ref="AU50:AZ50"/>
    <mergeCell ref="AI49:AK49"/>
    <mergeCell ref="AN49:AS49"/>
    <mergeCell ref="AU49:AZ49"/>
    <mergeCell ref="AI41:AK41"/>
    <mergeCell ref="AN41:AS41"/>
    <mergeCell ref="AU41:AZ41"/>
    <mergeCell ref="AI46:AK46"/>
    <mergeCell ref="AN46:AS46"/>
    <mergeCell ref="AU46:AZ46"/>
    <mergeCell ref="AI43:AK43"/>
    <mergeCell ref="AN43:AS43"/>
    <mergeCell ref="AU43:AZ43"/>
    <mergeCell ref="AI77:AK77"/>
    <mergeCell ref="AU79:AZ79"/>
    <mergeCell ref="AN78:AS78"/>
    <mergeCell ref="AU78:AZ78"/>
    <mergeCell ref="AN79:AS79"/>
    <mergeCell ref="AI71:AK71"/>
    <mergeCell ref="AN71:AS71"/>
    <mergeCell ref="AU71:AZ71"/>
    <mergeCell ref="AI72:AK72"/>
    <mergeCell ref="AN72:AS72"/>
    <mergeCell ref="AU72:AZ72"/>
    <mergeCell ref="AI73:AK73"/>
    <mergeCell ref="AI69:AK69"/>
    <mergeCell ref="AN69:AS69"/>
    <mergeCell ref="AU69:AZ69"/>
    <mergeCell ref="AI70:AK70"/>
    <mergeCell ref="AN70:AS70"/>
    <mergeCell ref="AU70:AZ70"/>
    <mergeCell ref="AN73:AS73"/>
    <mergeCell ref="AU73:AZ73"/>
    <mergeCell ref="AI63:AK63"/>
    <mergeCell ref="AN63:AS63"/>
    <mergeCell ref="AU63:AZ63"/>
    <mergeCell ref="AN65:AS65"/>
    <mergeCell ref="AU65:AZ65"/>
    <mergeCell ref="AI66:AK66"/>
    <mergeCell ref="AN66:AS66"/>
    <mergeCell ref="AU66:AZ66"/>
    <mergeCell ref="AI68:AK68"/>
    <mergeCell ref="AN68:AS68"/>
    <mergeCell ref="AU68:AZ68"/>
    <mergeCell ref="AI64:AK64"/>
    <mergeCell ref="AN64:AS64"/>
    <mergeCell ref="AU64:AZ64"/>
    <mergeCell ref="AI65:AK65"/>
    <mergeCell ref="AN67:AS67"/>
    <mergeCell ref="AU67:AZ67"/>
    <mergeCell ref="AI61:AK61"/>
    <mergeCell ref="AN61:AS61"/>
    <mergeCell ref="AU61:AZ61"/>
    <mergeCell ref="AI62:AK62"/>
    <mergeCell ref="AN62:AS62"/>
    <mergeCell ref="AU62:AZ62"/>
    <mergeCell ref="AI107:AK107"/>
    <mergeCell ref="AN107:AS107"/>
    <mergeCell ref="AU107:AZ107"/>
    <mergeCell ref="AI108:AK108"/>
    <mergeCell ref="AN108:AS108"/>
    <mergeCell ref="AU108:AZ108"/>
    <mergeCell ref="J92:K92"/>
    <mergeCell ref="M92:N92"/>
    <mergeCell ref="AN101:AS101"/>
    <mergeCell ref="AU101:AZ101"/>
    <mergeCell ref="AN103:AS103"/>
    <mergeCell ref="AU103:AZ103"/>
    <mergeCell ref="AH97:AL97"/>
    <mergeCell ref="AN97:AS97"/>
    <mergeCell ref="AU97:AZ97"/>
    <mergeCell ref="AI105:AK105"/>
    <mergeCell ref="AN105:AS105"/>
    <mergeCell ref="AU105:AZ105"/>
    <mergeCell ref="AN99:AS99"/>
    <mergeCell ref="AU99:AZ99"/>
    <mergeCell ref="AN100:AS100"/>
    <mergeCell ref="AU100:AZ100"/>
    <mergeCell ref="AI101:AK101"/>
    <mergeCell ref="AN104:AS104"/>
    <mergeCell ref="AU104:AZ104"/>
    <mergeCell ref="AN74:AS74"/>
    <mergeCell ref="AU74:AZ74"/>
    <mergeCell ref="AN80:AS80"/>
    <mergeCell ref="AU80:AZ80"/>
    <mergeCell ref="AN122:AS122"/>
    <mergeCell ref="AU122:AZ122"/>
    <mergeCell ref="AU81:AZ81"/>
    <mergeCell ref="AN81:AS81"/>
    <mergeCell ref="AN83:AS83"/>
    <mergeCell ref="AU83:AZ83"/>
    <mergeCell ref="AN115:AS115"/>
    <mergeCell ref="AU115:AZ115"/>
    <mergeCell ref="AI121:AK121"/>
    <mergeCell ref="AN121:AS121"/>
    <mergeCell ref="AU121:AZ121"/>
    <mergeCell ref="AI117:AK117"/>
    <mergeCell ref="AN117:AS117"/>
    <mergeCell ref="AU117:AZ117"/>
    <mergeCell ref="AI113:AK113"/>
    <mergeCell ref="AN113:AS113"/>
    <mergeCell ref="AU113:AZ113"/>
    <mergeCell ref="AN111:AS111"/>
    <mergeCell ref="AN114:AS114"/>
    <mergeCell ref="AU114:AZ114"/>
    <mergeCell ref="AD111:AE111"/>
    <mergeCell ref="AF111:AG111"/>
    <mergeCell ref="AI111:AJ111"/>
    <mergeCell ref="AU111:AZ111"/>
    <mergeCell ref="AI112:AJ112"/>
    <mergeCell ref="AL112:AM112"/>
    <mergeCell ref="AN112:AS112"/>
    <mergeCell ref="AU112:AZ112"/>
    <mergeCell ref="M139:N139"/>
    <mergeCell ref="AI109:AK109"/>
    <mergeCell ref="AN109:AS109"/>
    <mergeCell ref="AU109:AZ109"/>
    <mergeCell ref="AI110:AK110"/>
    <mergeCell ref="AN110:AS110"/>
    <mergeCell ref="AU110:AZ110"/>
    <mergeCell ref="AI114:AK114"/>
    <mergeCell ref="Z111:AA111"/>
    <mergeCell ref="AB111:AC111"/>
    <mergeCell ref="AO153:AT153"/>
    <mergeCell ref="AU157:AZ157"/>
    <mergeCell ref="AC155:AH155"/>
    <mergeCell ref="AI155:AN155"/>
    <mergeCell ref="AO155:AT155"/>
    <mergeCell ref="AU155:AZ155"/>
    <mergeCell ref="AU153:AZ153"/>
    <mergeCell ref="AC153:AH153"/>
    <mergeCell ref="AI153:AN153"/>
    <mergeCell ref="AU150:AZ150"/>
    <mergeCell ref="X151:Z151"/>
    <mergeCell ref="AC151:AH151"/>
    <mergeCell ref="AI151:AN151"/>
    <mergeCell ref="AO151:AT151"/>
    <mergeCell ref="AU151:AZ151"/>
    <mergeCell ref="AO150:AT150"/>
    <mergeCell ref="G150:K150"/>
    <mergeCell ref="AC150:AH150"/>
    <mergeCell ref="AI150:AN150"/>
    <mergeCell ref="AN129:AS129"/>
    <mergeCell ref="W144:AA144"/>
    <mergeCell ref="AO145:AT145"/>
    <mergeCell ref="AC146:AH146"/>
    <mergeCell ref="AI146:AN146"/>
    <mergeCell ref="AI148:AN148"/>
    <mergeCell ref="J139:K139"/>
    <mergeCell ref="AN130:AS130"/>
    <mergeCell ref="AU130:AZ130"/>
    <mergeCell ref="AI147:AN147"/>
    <mergeCell ref="AC144:AT144"/>
    <mergeCell ref="AU144:AZ144"/>
    <mergeCell ref="AC145:AH145"/>
    <mergeCell ref="AI145:AN145"/>
    <mergeCell ref="AI124:AK124"/>
    <mergeCell ref="AN126:AS126"/>
    <mergeCell ref="AU126:AZ126"/>
    <mergeCell ref="AU129:AZ129"/>
    <mergeCell ref="AN127:AS127"/>
    <mergeCell ref="AU127:AZ127"/>
    <mergeCell ref="AU164:AZ164"/>
    <mergeCell ref="X165:Z165"/>
    <mergeCell ref="AC165:AH165"/>
    <mergeCell ref="AI165:AN165"/>
    <mergeCell ref="AO165:AT165"/>
    <mergeCell ref="AU165:AZ165"/>
    <mergeCell ref="X164:Z164"/>
    <mergeCell ref="AC164:AH164"/>
    <mergeCell ref="AI164:AN164"/>
    <mergeCell ref="AO164:AT164"/>
    <mergeCell ref="AU162:AZ162"/>
    <mergeCell ref="AC161:AH161"/>
    <mergeCell ref="AI161:AN161"/>
    <mergeCell ref="AO161:AT161"/>
    <mergeCell ref="AU161:AZ161"/>
    <mergeCell ref="AC162:AH162"/>
    <mergeCell ref="AI162:AN162"/>
    <mergeCell ref="AO162:AT162"/>
    <mergeCell ref="AC157:AH157"/>
    <mergeCell ref="AI157:AN157"/>
    <mergeCell ref="AO157:AT157"/>
    <mergeCell ref="AC163:AH163"/>
    <mergeCell ref="AU159:AZ159"/>
    <mergeCell ref="AU158:AZ158"/>
    <mergeCell ref="AC159:AH159"/>
    <mergeCell ref="AI159:AN159"/>
    <mergeCell ref="AO159:AT159"/>
    <mergeCell ref="AU163:AZ163"/>
    <mergeCell ref="X172:Z172"/>
    <mergeCell ref="X170:Z170"/>
    <mergeCell ref="X167:Z167"/>
    <mergeCell ref="X158:Z158"/>
    <mergeCell ref="AC158:AH158"/>
    <mergeCell ref="AO158:AT158"/>
    <mergeCell ref="AO163:AT163"/>
    <mergeCell ref="AI158:AN158"/>
    <mergeCell ref="AI163:AN163"/>
    <mergeCell ref="AO179:AT179"/>
    <mergeCell ref="AC178:AH178"/>
    <mergeCell ref="AI178:AN178"/>
    <mergeCell ref="AO178:AT178"/>
    <mergeCell ref="AO174:AT174"/>
    <mergeCell ref="AC166:AH166"/>
    <mergeCell ref="AI166:AN166"/>
    <mergeCell ref="AO166:AT166"/>
    <mergeCell ref="AU180:AZ180"/>
    <mergeCell ref="AU179:AZ179"/>
    <mergeCell ref="AC180:AH180"/>
    <mergeCell ref="AI180:AN180"/>
    <mergeCell ref="AO180:AT180"/>
    <mergeCell ref="X180:Z180"/>
    <mergeCell ref="G174:K174"/>
    <mergeCell ref="AC174:AH174"/>
    <mergeCell ref="AI174:AN174"/>
    <mergeCell ref="X178:Z178"/>
    <mergeCell ref="X179:Z179"/>
    <mergeCell ref="AC179:AH179"/>
    <mergeCell ref="AI179:AN179"/>
    <mergeCell ref="AU178:AZ178"/>
    <mergeCell ref="AC176:AH176"/>
    <mergeCell ref="AI176:AN176"/>
    <mergeCell ref="AO176:AT176"/>
    <mergeCell ref="AU176:AZ176"/>
    <mergeCell ref="AU174:AZ174"/>
    <mergeCell ref="AC172:AH172"/>
    <mergeCell ref="AI172:AN172"/>
    <mergeCell ref="AO172:AT172"/>
    <mergeCell ref="AU172:AZ172"/>
    <mergeCell ref="AC171:AH171"/>
    <mergeCell ref="AI171:AN171"/>
    <mergeCell ref="AO171:AT171"/>
    <mergeCell ref="AU171:AZ171"/>
    <mergeCell ref="AU166:AZ166"/>
    <mergeCell ref="AC170:AH170"/>
    <mergeCell ref="AI170:AN170"/>
    <mergeCell ref="AO170:AT170"/>
    <mergeCell ref="AU170:AZ170"/>
    <mergeCell ref="AC168:AH168"/>
    <mergeCell ref="AI168:AN168"/>
    <mergeCell ref="AU168:AZ168"/>
    <mergeCell ref="AU187:AZ187"/>
    <mergeCell ref="X188:Z188"/>
    <mergeCell ref="AC188:AH188"/>
    <mergeCell ref="AI188:AN188"/>
    <mergeCell ref="AO188:AT188"/>
    <mergeCell ref="AC167:AH167"/>
    <mergeCell ref="AI167:AN167"/>
    <mergeCell ref="AO167:AT167"/>
    <mergeCell ref="AU167:AZ167"/>
    <mergeCell ref="AO168:AT168"/>
    <mergeCell ref="K185:L185"/>
    <mergeCell ref="X185:Z185"/>
    <mergeCell ref="AC185:AH185"/>
    <mergeCell ref="AI185:AN185"/>
    <mergeCell ref="AO185:AT185"/>
    <mergeCell ref="AU188:AZ188"/>
    <mergeCell ref="X187:Z187"/>
    <mergeCell ref="AC187:AH187"/>
    <mergeCell ref="AI187:AN187"/>
    <mergeCell ref="AO187:AT187"/>
    <mergeCell ref="O184:P184"/>
    <mergeCell ref="AC184:AH184"/>
    <mergeCell ref="AI184:AN184"/>
    <mergeCell ref="AO184:AT184"/>
    <mergeCell ref="AU185:AZ185"/>
    <mergeCell ref="X186:Z186"/>
    <mergeCell ref="AC186:AH186"/>
    <mergeCell ref="AI186:AN186"/>
    <mergeCell ref="AO186:AT186"/>
    <mergeCell ref="AU186:AZ186"/>
    <mergeCell ref="AU184:AZ184"/>
    <mergeCell ref="AC182:AH182"/>
    <mergeCell ref="AI182:AN182"/>
    <mergeCell ref="AO182:AT182"/>
    <mergeCell ref="AU182:AZ182"/>
    <mergeCell ref="AC183:AH183"/>
    <mergeCell ref="AI183:AN183"/>
    <mergeCell ref="AO183:AT183"/>
    <mergeCell ref="AU183:AZ183"/>
    <mergeCell ref="M203:N203"/>
    <mergeCell ref="AH208:AL208"/>
    <mergeCell ref="AN208:AS208"/>
    <mergeCell ref="AN212:AS212"/>
    <mergeCell ref="AU212:AZ212"/>
    <mergeCell ref="AN213:AS213"/>
    <mergeCell ref="AU213:AZ213"/>
    <mergeCell ref="AU208:AZ208"/>
    <mergeCell ref="AN211:AS211"/>
    <mergeCell ref="AU211:AZ211"/>
    <mergeCell ref="AN216:AS216"/>
    <mergeCell ref="AU216:AZ216"/>
    <mergeCell ref="AN214:AS214"/>
    <mergeCell ref="AU214:AZ214"/>
    <mergeCell ref="AN215:AS215"/>
    <mergeCell ref="AU215:AZ215"/>
    <mergeCell ref="AU192:AZ192"/>
    <mergeCell ref="X193:Z193"/>
    <mergeCell ref="AC193:AH193"/>
    <mergeCell ref="G194:K194"/>
    <mergeCell ref="AC194:AH194"/>
    <mergeCell ref="AI194:AN194"/>
    <mergeCell ref="AO194:AT194"/>
    <mergeCell ref="AO193:AT193"/>
    <mergeCell ref="AU194:AZ194"/>
    <mergeCell ref="AI193:AN193"/>
    <mergeCell ref="X191:Z191"/>
    <mergeCell ref="AC191:AH191"/>
    <mergeCell ref="AI191:AN191"/>
    <mergeCell ref="J203:K203"/>
    <mergeCell ref="AO191:AT191"/>
    <mergeCell ref="AU193:AZ193"/>
    <mergeCell ref="X192:Z192"/>
    <mergeCell ref="AC192:AH192"/>
    <mergeCell ref="AI192:AN192"/>
    <mergeCell ref="AO192:AT192"/>
    <mergeCell ref="AN241:AS241"/>
    <mergeCell ref="AU241:AZ241"/>
    <mergeCell ref="AN242:AS242"/>
    <mergeCell ref="AU242:AZ242"/>
    <mergeCell ref="AU191:AZ191"/>
    <mergeCell ref="X189:Z189"/>
    <mergeCell ref="AC189:AH189"/>
    <mergeCell ref="AI189:AN189"/>
    <mergeCell ref="AO189:AT189"/>
    <mergeCell ref="AU189:AZ189"/>
    <mergeCell ref="AN243:AS243"/>
    <mergeCell ref="AU243:AZ243"/>
    <mergeCell ref="AN234:AS234"/>
    <mergeCell ref="AU234:AZ234"/>
    <mergeCell ref="AN235:AS235"/>
    <mergeCell ref="AU235:AZ235"/>
    <mergeCell ref="AN240:AS240"/>
    <mergeCell ref="AU240:AZ240"/>
    <mergeCell ref="AN236:AS236"/>
    <mergeCell ref="AU236:AZ236"/>
    <mergeCell ref="AN237:AS237"/>
    <mergeCell ref="AU237:AZ237"/>
    <mergeCell ref="AN231:AS231"/>
    <mergeCell ref="AU231:AZ231"/>
    <mergeCell ref="AN232:AS232"/>
    <mergeCell ref="AU232:AZ232"/>
    <mergeCell ref="AN233:AS233"/>
    <mergeCell ref="AU233:AZ233"/>
    <mergeCell ref="AN226:AS226"/>
    <mergeCell ref="AU226:AZ226"/>
    <mergeCell ref="AN227:AS227"/>
    <mergeCell ref="AU227:AZ227"/>
    <mergeCell ref="AN228:AS228"/>
    <mergeCell ref="AU228:AZ228"/>
    <mergeCell ref="AN219:AS219"/>
    <mergeCell ref="AU219:AZ219"/>
    <mergeCell ref="AN221:AS221"/>
    <mergeCell ref="AU221:AZ221"/>
    <mergeCell ref="AN230:AS230"/>
    <mergeCell ref="AU230:AZ230"/>
    <mergeCell ref="AN222:AS222"/>
    <mergeCell ref="AU222:AZ222"/>
    <mergeCell ref="AN225:AS225"/>
    <mergeCell ref="AU225:AZ225"/>
    <mergeCell ref="AN261:AS261"/>
    <mergeCell ref="AU261:AZ261"/>
    <mergeCell ref="AN263:AS263"/>
    <mergeCell ref="AU263:AZ263"/>
    <mergeCell ref="AN217:AS217"/>
    <mergeCell ref="AU217:AZ217"/>
    <mergeCell ref="AN224:AS224"/>
    <mergeCell ref="AU224:AZ224"/>
    <mergeCell ref="AN218:AS218"/>
    <mergeCell ref="AU218:AZ218"/>
    <mergeCell ref="AN255:AS255"/>
    <mergeCell ref="AU255:AZ255"/>
    <mergeCell ref="AN262:AS262"/>
    <mergeCell ref="AU262:AZ262"/>
    <mergeCell ref="AN257:AS257"/>
    <mergeCell ref="AU257:AZ257"/>
    <mergeCell ref="AN258:AS258"/>
    <mergeCell ref="AU258:AZ258"/>
    <mergeCell ref="AN259:AS259"/>
    <mergeCell ref="AU259:AZ259"/>
    <mergeCell ref="AN254:AS254"/>
    <mergeCell ref="AU254:AZ254"/>
    <mergeCell ref="AN249:AS249"/>
    <mergeCell ref="AU249:AZ249"/>
    <mergeCell ref="AN253:AS253"/>
    <mergeCell ref="AU253:AZ253"/>
    <mergeCell ref="AN245:AS245"/>
    <mergeCell ref="AU245:AZ245"/>
    <mergeCell ref="AN246:AS246"/>
    <mergeCell ref="AU246:AZ246"/>
    <mergeCell ref="AN256:AS256"/>
    <mergeCell ref="AU256:AZ256"/>
    <mergeCell ref="AN247:AS247"/>
    <mergeCell ref="AU247:AZ247"/>
    <mergeCell ref="AN248:AS248"/>
    <mergeCell ref="AU248:AZ248"/>
    <mergeCell ref="AA155:AB155"/>
    <mergeCell ref="X176:Y176"/>
    <mergeCell ref="AA176:AB176"/>
    <mergeCell ref="AI264:AK264"/>
    <mergeCell ref="AN264:AS264"/>
    <mergeCell ref="AU264:AZ264"/>
    <mergeCell ref="AN252:AS252"/>
    <mergeCell ref="AU252:AZ252"/>
    <mergeCell ref="AN244:AS244"/>
    <mergeCell ref="AU244:AZ244"/>
    <mergeCell ref="K164:L164"/>
    <mergeCell ref="O163:P163"/>
    <mergeCell ref="X171:Z171"/>
    <mergeCell ref="X168:Z168"/>
    <mergeCell ref="X166:Z166"/>
    <mergeCell ref="G152:K152"/>
    <mergeCell ref="X157:Z157"/>
    <mergeCell ref="X155:Y155"/>
    <mergeCell ref="X159:Z159"/>
  </mergeCells>
  <hyperlinks>
    <hyperlink ref="A4" location="Лист1!A204" display="ОТЧЕТ О ДВИЖЕНИИ ДЕНЕЖНЫХ СРЕДСТВ"/>
    <hyperlink ref="A3" location="Лист1!A140" display="ОТЧЕТ ОБ ИЗМЕНЕНИЯХ В СОБСТВЕННОМ КАПИТАЛЕ"/>
    <hyperlink ref="A2" location="Лист1!A93" display="ОТЧЕТ О ПРИБЫЛЯХ И УБЫТКАХ"/>
    <hyperlink ref="A1" location="Лист1!A6" display="БАЛАНС"/>
  </hyperlink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COSMOS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Стремин Сергей Александрович</dc:creator>
  <cp:keywords/>
  <dc:description/>
  <cp:lastModifiedBy>Стремин Сергей Александрович</cp:lastModifiedBy>
  <cp:lastPrinted>2009-06-24T09:19:47Z</cp:lastPrinted>
  <dcterms:created xsi:type="dcterms:W3CDTF">2009-06-24T08:56:55Z</dcterms:created>
  <dcterms:modified xsi:type="dcterms:W3CDTF">2009-07-03T13:00:32Z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